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327"/>
  <workbookPr filterPrivacy="1" defaultThemeVersion="124226"/>
  <xr:revisionPtr revIDLastSave="0" documentId="13_ncr:1_{5DA26A66-E1C4-4546-9807-F58AFE69BA6A}" xr6:coauthVersionLast="47" xr6:coauthVersionMax="47" xr10:uidLastSave="{00000000-0000-0000-0000-000000000000}"/>
  <bookViews>
    <workbookView xWindow="-108" yWindow="-108" windowWidth="23256" windowHeight="12576" tabRatio="768" xr2:uid="{00000000-000D-0000-FFFF-FFFF00000000}"/>
  </bookViews>
  <sheets>
    <sheet name="İCMAL" sheetId="15" r:id="rId1"/>
    <sheet name="SAKARYA" sheetId="1" r:id="rId2"/>
    <sheet name="KOCAELİ" sheetId="7" r:id="rId3"/>
    <sheet name="BOLU " sheetId="8" r:id="rId4"/>
    <sheet name=" DÜZCE " sheetId="9" r:id="rId5"/>
    <sheet name="Zaman Planı" sheetId="18" r:id="rId6"/>
  </sheets>
  <externalReferences>
    <externalReference r:id="rId7"/>
    <externalReference r:id="rId8"/>
    <externalReference r:id="rId9"/>
    <externalReference r:id="rId10"/>
  </externalReferences>
  <definedNames>
    <definedName name="__123Graph_ARISK" localSheetId="5" hidden="1">#REF!</definedName>
    <definedName name="__123Graph_ARISK" hidden="1">#REF!</definedName>
    <definedName name="__123Graph_B" localSheetId="5" hidden="1">#REF!</definedName>
    <definedName name="__123Graph_B" hidden="1">#REF!</definedName>
    <definedName name="__123Graph_BRISK" localSheetId="5" hidden="1">#REF!</definedName>
    <definedName name="__123Graph_BRISK" hidden="1">#REF!</definedName>
    <definedName name="__123Graph_D" hidden="1">#REF!</definedName>
    <definedName name="__123Graph_F" hidden="1">#REF!</definedName>
    <definedName name="__123Graph_X" hidden="1">#REF!</definedName>
    <definedName name="__qCarsaf__">'[1]EK İŞ'!#REF!</definedName>
    <definedName name="__qCarsafBM__">'[1]EK İŞ'!#REF!</definedName>
    <definedName name="__YM__" localSheetId="5">'[2]KEŞİF-METRAJ LİSTESİ'!#REF!</definedName>
    <definedName name="__YM__">'[2]KEŞİF-METRAJ LİSTESİ'!#REF!</definedName>
    <definedName name="__YMBM__" localSheetId="5">'[2]KEŞİF-METRAJ LİSTESİ'!#REF!</definedName>
    <definedName name="__YMBM__">'[2]KEŞİF-METRAJ LİSTESİ'!#REF!</definedName>
    <definedName name="__YMNAK__" localSheetId="5">'[2]KEŞİF-METRAJ LİSTESİ'!#REF!</definedName>
    <definedName name="__YMNAK__">'[2]KEŞİF-METRAJ LİSTESİ'!#REF!</definedName>
    <definedName name="_CF2" localSheetId="5" hidden="1">{#N/A,#N/A,FALSE,"Aging Summary";#N/A,#N/A,FALSE,"Ratio Analysis";#N/A,#N/A,FALSE,"Test 120 Day Accts";#N/A,#N/A,FALSE,"Tickmarks"}</definedName>
    <definedName name="_CF2" hidden="1">{#N/A,#N/A,FALSE,"Aging Summary";#N/A,#N/A,FALSE,"Ratio Analysis";#N/A,#N/A,FALSE,"Test 120 Day Accts";#N/A,#N/A,FALSE,"Tickmarks"}</definedName>
    <definedName name="_Dist_Bin" hidden="1">#REF!</definedName>
    <definedName name="_Dist_Values" hidden="1">#REF!</definedName>
    <definedName name="_Fill" hidden="1">#REF!</definedName>
    <definedName name="_Key1" hidden="1">#REF!</definedName>
    <definedName name="_Key2" hidden="1">#REF!</definedName>
    <definedName name="_new2" hidden="1">0</definedName>
    <definedName name="_Order1" hidden="1">0</definedName>
    <definedName name="_Order2" hidden="1">0</definedName>
    <definedName name="_q1" localSheetId="5"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_q1"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_qq1" localSheetId="5"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_qq1"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_Sort" hidden="1">#REF!</definedName>
    <definedName name="_xlnm._FilterDatabase" localSheetId="4" hidden="1">' DÜZCE '!$A$2:$CB$355</definedName>
    <definedName name="_xlnm._FilterDatabase" localSheetId="3" hidden="1">'BOLU '!$B$2:$Q$355</definedName>
    <definedName name="_xlnm._FilterDatabase" localSheetId="2" hidden="1">KOCAELİ!$B$2:$S$355</definedName>
    <definedName name="_xlnm._FilterDatabase" localSheetId="1" hidden="1">SAKARYA!$A$2:$Y$354</definedName>
    <definedName name="aaa" localSheetId="5" hidden="1">Main.SAPF4Help()</definedName>
    <definedName name="aaa" hidden="1">Main.SAPF4Help()</definedName>
    <definedName name="AAAA" localSheetId="5"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AAAA"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AAAAAAAAAAAAAAA" localSheetId="5"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AAAAAAAAAAAAAAA"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afgqwafg" localSheetId="5" hidden="1">{#N/A,#N/A,FALSE,"Kümülatif Gelir Tablosu";#N/A,#N/A,FALSE,"Aylık Gelir Tablosu";#N/A,#N/A,FALSE,"Karş.Kümülatif Gelir Tab";#N/A,#N/A,FALSE,"Karş. Aylık Gelir Tab";#N/A,#N/A,FALSE,"Bilanço";#N/A,#N/A,FALSE,"Karşılaştırmalı Bilanço";#N/A,#N/A,FALSE,"Raşyo 1";#N/A,#N/A,FALSE,"Karşılaştırmalı Raşyolar"}</definedName>
    <definedName name="afgqwafg" hidden="1">{#N/A,#N/A,FALSE,"Kümülatif Gelir Tablosu";#N/A,#N/A,FALSE,"Aylık Gelir Tablosu";#N/A,#N/A,FALSE,"Karş.Kümülatif Gelir Tab";#N/A,#N/A,FALSE,"Karş. Aylık Gelir Tab";#N/A,#N/A,FALSE,"Bilanço";#N/A,#N/A,FALSE,"Karşılaştırmalı Bilanço";#N/A,#N/A,FALSE,"Raşyo 1";#N/A,#N/A,FALSE,"Karşılaştırmalı Raşyolar"}</definedName>
    <definedName name="anscount" hidden="1">10</definedName>
    <definedName name="AS2DocOpenMode" hidden="1">"AS2DocumentEdit"</definedName>
    <definedName name="asad" localSheetId="5" hidden="1">{"Summary",#N/A,TRUE,"Summary";"quest",#N/A,TRUE,"quest";"ss",#N/A,TRUE,"subm.sheet.";"RF1",#N/A,TRUE,"RF1";"RF1A",#N/A,TRUE,"RF1A";"RF2",#N/A,TRUE,"RF2";"RF2A",#N/A,TRUE,"RF2A";"RF3",#N/A,TRUE,"RF3";"RF3A",#N/A,TRUE,"RF3A";"RF4",#N/A,TRUE,"RF4";"RF4A",#N/A,TRUE,"RF4A";"RF5",#N/A,TRUE,"RF5";"RF6",#N/A,TRUE,"RF6";"RF6A",#N/A,TRUE,"RF6A";"RF7",#N/A,TRUE,"RF7";"RF7A",#N/A,TRUE,"RF7A";"RF8",#N/A,TRUE,"RF8";"RF8A",#N/A,TRUE,"RF8A";"RF9",#N/A,TRUE,"RF9";"RF9A",#N/A,TRUE,"RF9A";"RF10",#N/A,TRUE,"RF10";"RF11As",#N/A,TRUE,"RF11As";"RF11Bs",#N/A,TRUE,"RF11Bs";"RF12",#N/A,TRUE,"RF12";"RF13",#N/A,TRUE,"RF13";"RF14",#N/A,TRUE,"RF14";"RF15",#N/A,TRUE,"RF15"}</definedName>
    <definedName name="asad" hidden="1">{"Summary",#N/A,TRUE,"Summary";"quest",#N/A,TRUE,"quest";"ss",#N/A,TRUE,"subm.sheet.";"RF1",#N/A,TRUE,"RF1";"RF1A",#N/A,TRUE,"RF1A";"RF2",#N/A,TRUE,"RF2";"RF2A",#N/A,TRUE,"RF2A";"RF3",#N/A,TRUE,"RF3";"RF3A",#N/A,TRUE,"RF3A";"RF4",#N/A,TRUE,"RF4";"RF4A",#N/A,TRUE,"RF4A";"RF5",#N/A,TRUE,"RF5";"RF6",#N/A,TRUE,"RF6";"RF6A",#N/A,TRUE,"RF6A";"RF7",#N/A,TRUE,"RF7";"RF7A",#N/A,TRUE,"RF7A";"RF8",#N/A,TRUE,"RF8";"RF8A",#N/A,TRUE,"RF8A";"RF9",#N/A,TRUE,"RF9";"RF9A",#N/A,TRUE,"RF9A";"RF10",#N/A,TRUE,"RF10";"RF11As",#N/A,TRUE,"RF11As";"RF11Bs",#N/A,TRUE,"RF11Bs";"RF12",#N/A,TRUE,"RF12";"RF13",#N/A,TRUE,"RF13";"RF14",#N/A,TRUE,"RF14";"RF15",#N/A,TRUE,"RF15"}</definedName>
    <definedName name="asdad" localSheetId="5" hidden="1">{"rf19",#N/A,FALSE,"RF19";"rf20",#N/A,FALSE,"RF20";"rf20a",#N/A,FALSE,"RF20A";"rf21",#N/A,FALSE,"RF21";"rf21a",#N/A,FALSE,"RF21A";"rf21b",#N/A,FALSE,"RF21B";"rf22",#N/A,FALSE,"RF22";"rf22a",#N/A,FALSE,"RF22A";"rf22b",#N/A,FALSE,"RF22B"}</definedName>
    <definedName name="asdad" hidden="1">{"rf19",#N/A,FALSE,"RF19";"rf20",#N/A,FALSE,"RF20";"rf20a",#N/A,FALSE,"RF20A";"rf21",#N/A,FALSE,"RF21";"rf21a",#N/A,FALSE,"RF21A";"rf21b",#N/A,FALSE,"RF21B";"rf22",#N/A,FALSE,"RF22";"rf22a",#N/A,FALSE,"RF22A";"rf22b",#N/A,FALSE,"RF22B"}</definedName>
    <definedName name="awr" localSheetId="5"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awr"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B.F.İŞL." localSheetId="5" hidden="1">{#N/A,#N/A,FALSE,"ihz. icmal";#N/A,#N/A,FALSE,"inş_iç_ihz";#N/A,#N/A,FALSE,"inş_iç_tut";#N/A,#N/A,FALSE,"inş_iç_er";#N/A,#N/A,FALSE,"1";#N/A,#N/A,FALSE,"sıh_iç_ihz";#N/A,#N/A,FALSE,"sıh_iç_tut";#N/A,#N/A,FALSE,"sıh_iç_er";#N/A,#N/A,FALSE,"2";#N/A,#N/A,FALSE,"müş_iç_ihz";#N/A,#N/A,FALSE,"müş_iç_tut";#N/A,#N/A,FALSE,"müş_iç_er";#N/A,#N/A,FALSE,"3";#N/A,#N/A,FALSE,"kal_iç_ihz";#N/A,#N/A,FALSE,"kal_iç_tut";#N/A,#N/A,FALSE,"kal_iç_er";#N/A,#N/A,FALSE,"4";#N/A,#N/A,FALSE,"oto_ihz";#N/A,#N/A,FALSE,"oto_tut";#N/A,#N/A,FALSE,"oto_er";#N/A,#N/A,FALSE,"5";#N/A,#N/A,FALSE,"brü_ihz";#N/A,#N/A,FALSE,"brü_tut";#N/A,#N/A,FALSE,"brü_er";#N/A,#N/A,FALSE,"elk_iç_ihz";#N/A,#N/A,FALSE,"elk_iç_tut";#N/A,#N/A,FALSE,"elk_iç_er"}</definedName>
    <definedName name="B.F.İŞL." hidden="1">{#N/A,#N/A,FALSE,"ihz. icmal";#N/A,#N/A,FALSE,"inş_iç_ihz";#N/A,#N/A,FALSE,"inş_iç_tut";#N/A,#N/A,FALSE,"inş_iç_er";#N/A,#N/A,FALSE,"1";#N/A,#N/A,FALSE,"sıh_iç_ihz";#N/A,#N/A,FALSE,"sıh_iç_tut";#N/A,#N/A,FALSE,"sıh_iç_er";#N/A,#N/A,FALSE,"2";#N/A,#N/A,FALSE,"müş_iç_ihz";#N/A,#N/A,FALSE,"müş_iç_tut";#N/A,#N/A,FALSE,"müş_iç_er";#N/A,#N/A,FALSE,"3";#N/A,#N/A,FALSE,"kal_iç_ihz";#N/A,#N/A,FALSE,"kal_iç_tut";#N/A,#N/A,FALSE,"kal_iç_er";#N/A,#N/A,FALSE,"4";#N/A,#N/A,FALSE,"oto_ihz";#N/A,#N/A,FALSE,"oto_tut";#N/A,#N/A,FALSE,"oto_er";#N/A,#N/A,FALSE,"5";#N/A,#N/A,FALSE,"brü_ihz";#N/A,#N/A,FALSE,"brü_tut";#N/A,#N/A,FALSE,"brü_er";#N/A,#N/A,FALSE,"elk_iç_ihz";#N/A,#N/A,FALSE,"elk_iç_tut";#N/A,#N/A,FALSE,"elk_iç_er"}</definedName>
    <definedName name="B.F.İŞL.İHZARAT" localSheetId="5" hidden="1">{#N/A,#N/A,FALSE,"söz_fiy_fark";#N/A,#N/A,FALSE,"ihz. icmal";#N/A,#N/A,FALSE,"1";#N/A,#N/A,FALSE,"sıh_iç_ihz";#N/A,#N/A,FALSE,"sıh_iç_tut";#N/A,#N/A,FALSE,"sıh_iç_er";#N/A,#N/A,FALSE,"2";#N/A,#N/A,FALSE,"müş_iç_ihz";#N/A,#N/A,FALSE,"müş_iç_tut";#N/A,#N/A,FALSE,"müş_iç_er";#N/A,#N/A,FALSE,"3";#N/A,#N/A,FALSE,"kal_iç_ihz";#N/A,#N/A,FALSE,"kal_iç_tut";#N/A,#N/A,FALSE,"kal_iç_er";#N/A,#N/A,FALSE,"4";#N/A,#N/A,FALSE,"oto_ihz";#N/A,#N/A,FALSE,"oto_tut";#N/A,#N/A,FALSE,"oto_er";#N/A,#N/A,FALSE,"5";#N/A,#N/A,FALSE,"brü_ihz";#N/A,#N/A,FALSE,"brü_tut";#N/A,#N/A,FALSE,"brü_er"}</definedName>
    <definedName name="B.F.İŞL.İHZARAT" hidden="1">{#N/A,#N/A,FALSE,"söz_fiy_fark";#N/A,#N/A,FALSE,"ihz. icmal";#N/A,#N/A,FALSE,"1";#N/A,#N/A,FALSE,"sıh_iç_ihz";#N/A,#N/A,FALSE,"sıh_iç_tut";#N/A,#N/A,FALSE,"sıh_iç_er";#N/A,#N/A,FALSE,"2";#N/A,#N/A,FALSE,"müş_iç_ihz";#N/A,#N/A,FALSE,"müş_iç_tut";#N/A,#N/A,FALSE,"müş_iç_er";#N/A,#N/A,FALSE,"3";#N/A,#N/A,FALSE,"kal_iç_ihz";#N/A,#N/A,FALSE,"kal_iç_tut";#N/A,#N/A,FALSE,"kal_iç_er";#N/A,#N/A,FALSE,"4";#N/A,#N/A,FALSE,"oto_ihz";#N/A,#N/A,FALSE,"oto_tut";#N/A,#N/A,FALSE,"oto_er";#N/A,#N/A,FALSE,"5";#N/A,#N/A,FALSE,"brü_ihz";#N/A,#N/A,FALSE,"brü_tut";#N/A,#N/A,FALSE,"brü_er"}</definedName>
    <definedName name="bf" localSheetId="5" hidden="1">{#N/A,#N/A,FALSE,"ihz. icmal";#N/A,#N/A,FALSE,"inş_iç_ihz";#N/A,#N/A,FALSE,"inş_iç_tut";#N/A,#N/A,FALSE,"inş_iç_er";#N/A,#N/A,FALSE,"1";#N/A,#N/A,FALSE,"sıh_iç_ihz";#N/A,#N/A,FALSE,"sıh_iç_tut";#N/A,#N/A,FALSE,"sıh_iç_er";#N/A,#N/A,FALSE,"2";#N/A,#N/A,FALSE,"müş_iç_ihz";#N/A,#N/A,FALSE,"müş_iç_tut";#N/A,#N/A,FALSE,"müş_iç_er";#N/A,#N/A,FALSE,"3";#N/A,#N/A,FALSE,"kal_iç_ihz";#N/A,#N/A,FALSE,"kal_iç_tut";#N/A,#N/A,FALSE,"kal_iç_er";#N/A,#N/A,FALSE,"4";#N/A,#N/A,FALSE,"oto_ihz";#N/A,#N/A,FALSE,"oto_tut";#N/A,#N/A,FALSE,"oto_er";#N/A,#N/A,FALSE,"5";#N/A,#N/A,FALSE,"brü_ihz";#N/A,#N/A,FALSE,"brü_tut";#N/A,#N/A,FALSE,"brü_er";#N/A,#N/A,FALSE,"elk_iç_ihz";#N/A,#N/A,FALSE,"elk_iç_tut";#N/A,#N/A,FALSE,"elk_iç_er"}</definedName>
    <definedName name="bf" hidden="1">{#N/A,#N/A,FALSE,"ihz. icmal";#N/A,#N/A,FALSE,"inş_iç_ihz";#N/A,#N/A,FALSE,"inş_iç_tut";#N/A,#N/A,FALSE,"inş_iç_er";#N/A,#N/A,FALSE,"1";#N/A,#N/A,FALSE,"sıh_iç_ihz";#N/A,#N/A,FALSE,"sıh_iç_tut";#N/A,#N/A,FALSE,"sıh_iç_er";#N/A,#N/A,FALSE,"2";#N/A,#N/A,FALSE,"müş_iç_ihz";#N/A,#N/A,FALSE,"müş_iç_tut";#N/A,#N/A,FALSE,"müş_iç_er";#N/A,#N/A,FALSE,"3";#N/A,#N/A,FALSE,"kal_iç_ihz";#N/A,#N/A,FALSE,"kal_iç_tut";#N/A,#N/A,FALSE,"kal_iç_er";#N/A,#N/A,FALSE,"4";#N/A,#N/A,FALSE,"oto_ihz";#N/A,#N/A,FALSE,"oto_tut";#N/A,#N/A,FALSE,"oto_er";#N/A,#N/A,FALSE,"5";#N/A,#N/A,FALSE,"brü_ihz";#N/A,#N/A,FALSE,"brü_tut";#N/A,#N/A,FALSE,"brü_er";#N/A,#N/A,FALSE,"elk_iç_ihz";#N/A,#N/A,FALSE,"elk_iç_tut";#N/A,#N/A,FALSE,"elk_iç_er"}</definedName>
    <definedName name="CIQWBGuid" hidden="1">"Project Hitit_BEV_final4.xlsm"</definedName>
    <definedName name="Code" hidden="1">#REF!</definedName>
    <definedName name="COMP" localSheetId="5" hidden="1">Main.SAPF4Help()</definedName>
    <definedName name="COMP" hidden="1">Main.SAPF4Help()</definedName>
    <definedName name="cost" localSheetId="5" hidden="1">Main.SAPF4Help()</definedName>
    <definedName name="cost" hidden="1">Main.SAPF4Help()</definedName>
    <definedName name="CrRsk" localSheetId="5"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CrRsk"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DCBDFHF" localSheetId="5" hidden="1">{#N/A,#N/A,FALSE,"BİRİKİMLİ SATIŞLAR";#N/A,#N/A,FALSE,"BİRİKİMLİ MALİYET";#N/A,#N/A,FALSE,"ERYAMAN B2 TABLOSU";#N/A,#N/A,FALSE,"ERYAMAN B4 TABLOSU";#N/A,#N/A,FALSE,"ÇAYYOLU";#N/A,#N/A,FALSE,"ESBANK ";#N/A,#N/A,FALSE,"İÇERENKÖY 2.KISIM";#N/A,#N/A,FALSE,"ÇİFTEHAVUZ";#N/A,#N/A,FALSE,"HASTAHANE TABLOSU";#N/A,#N/A,FALSE,"RUSYA TABLOSU";#N/A,#N/A,FALSE,"İÇERENKÖY TABLOSU";#N/A,#N/A,FALSE,"ATATÜRK TABLOSU";#N/A,#N/A,FALSE,"KONSOLİDE TABLO";#N/A,#N/A,FALSE,"GEL-GİDER KARŞILAŞTIRMASI";#N/A,#N/A,FALSE,"BIRIKIMLI- NAKIT";#N/A,#N/A,FALSE,"AYLIK NAKİT";#N/A,#N/A,FALSE,"ÜCRETLER";#N/A,#N/A,FALSE,"ŞANTİYELER DETAY TABLOLARI";#N/A,#N/A,FALSE,"MALİ TABLOLAR";#N/A,#N/A,FALSE,"PERFORMANS TAB.";#N/A,#N/A,FALSE,"KARŞILAŞTIRMALI DEĞERLENDİRME";#N/A,#N/A,FALSE,"YILLARA YAYGI DEĞER.";#N/A,#N/A,FALSE,"YILLIK DEĞERLENDİRME";#N/A,#N/A,FALSE,"NAKİT AKIM TABLOSU";#N/A,#N/A,FALSE,"ATATÜRK";#N/A,#N/A,FALSE,"ERYAMAN";#N/A,#N/A,FALSE,"İÇERENKÖY";#N/A,#N/A,FALSE,"HAYDARPAŞA";#N/A,#N/A,FALSE,"YILLIK DEĞERLENDİRME";#N/A,#N/A,FALSE,"NAKİT GİRİŞ- ÇIKIŞ";#N/A,#N/A,FALSE,"GENEL YÖNETİM GİDERLERİ (2)";#N/A,#N/A,FALSE,"SATIŞLAR"}</definedName>
    <definedName name="DCBDFHF" hidden="1">{#N/A,#N/A,FALSE,"BİRİKİMLİ SATIŞLAR";#N/A,#N/A,FALSE,"BİRİKİMLİ MALİYET";#N/A,#N/A,FALSE,"ERYAMAN B2 TABLOSU";#N/A,#N/A,FALSE,"ERYAMAN B4 TABLOSU";#N/A,#N/A,FALSE,"ÇAYYOLU";#N/A,#N/A,FALSE,"ESBANK ";#N/A,#N/A,FALSE,"İÇERENKÖY 2.KISIM";#N/A,#N/A,FALSE,"ÇİFTEHAVUZ";#N/A,#N/A,FALSE,"HASTAHANE TABLOSU";#N/A,#N/A,FALSE,"RUSYA TABLOSU";#N/A,#N/A,FALSE,"İÇERENKÖY TABLOSU";#N/A,#N/A,FALSE,"ATATÜRK TABLOSU";#N/A,#N/A,FALSE,"KONSOLİDE TABLO";#N/A,#N/A,FALSE,"GEL-GİDER KARŞILAŞTIRMASI";#N/A,#N/A,FALSE,"BIRIKIMLI- NAKIT";#N/A,#N/A,FALSE,"AYLIK NAKİT";#N/A,#N/A,FALSE,"ÜCRETLER";#N/A,#N/A,FALSE,"ŞANTİYELER DETAY TABLOLARI";#N/A,#N/A,FALSE,"MALİ TABLOLAR";#N/A,#N/A,FALSE,"PERFORMANS TAB.";#N/A,#N/A,FALSE,"KARŞILAŞTIRMALI DEĞERLENDİRME";#N/A,#N/A,FALSE,"YILLARA YAYGI DEĞER.";#N/A,#N/A,FALSE,"YILLIK DEĞERLENDİRME";#N/A,#N/A,FALSE,"NAKİT AKIM TABLOSU";#N/A,#N/A,FALSE,"ATATÜRK";#N/A,#N/A,FALSE,"ERYAMAN";#N/A,#N/A,FALSE,"İÇERENKÖY";#N/A,#N/A,FALSE,"HAYDARPAŞA";#N/A,#N/A,FALSE,"YILLIK DEĞERLENDİRME";#N/A,#N/A,FALSE,"NAKİT GİRİŞ- ÇIKIŞ";#N/A,#N/A,FALSE,"GENEL YÖNETİM GİDERLERİ (2)";#N/A,#N/A,FALSE,"SATIŞLAR"}</definedName>
    <definedName name="ddf" localSheetId="5" hidden="1">{#N/A,#N/A,FALSE,"MALİ TABLOLAR";#N/A,#N/A,FALSE,"GEL-GİDER KARŞILAŞTIRMASI";#N/A,#N/A,FALSE,"95 YILI SAT-MAL";#N/A,#N/A,FALSE,"1995 CIRO";#N/A,#N/A,FALSE,"1994-1995 ÜRETİM KARŞ.";#N/A,#N/A,FALSE,"BIRIKIMLI- NAKIT";#N/A,#N/A,FALSE,"AYLIK NAKİT";#N/A,#N/A,FALSE,"NAK.XLS";#N/A,#N/A,FALSE,"1995 NAKITBAKIYE";#N/A,#N/A,FALSE,"GENEL YÖNETİM GİDERLERİ";#N/A,#N/A,FALSE,"ÜCRETLER";#N/A,#N/A,FALSE,"ŞANTİYELER DETAY TABLOLARI";#N/A,#N/A,FALSE,"ERYAMAN B2 TABLOSU";#N/A,#N/A,FALSE,"ERYAMAN B4 TABLOSU";#N/A,#N/A,FALSE,"HASTAHANE TABLOSU";#N/A,#N/A,FALSE,"RUSYA TABLOSU";#N/A,#N/A,FALSE,"İÇERENKÖY TABLOSU";#N/A,#N/A,FALSE,"ATATÜRK TABLOSU";#N/A,#N/A,FALSE,"İÇERENKÖY 2.KISIM";#N/A,#N/A,FALSE,"ÇAYYOLU";#N/A,#N/A,FALSE,"ESBANK ";#N/A,#N/A,FALSE,"ÇİFTEHAVUZ";#N/A,#N/A,FALSE,"KONSOLİDE TABLO";#N/A,#N/A,FALSE,"ÜRETİM";#N/A,#N/A,FALSE,"ÜRETİM MALİYETİ";#N/A,#N/A,FALSE,"NAKİT AKIM TABLOSU";#N/A,#N/A,FALSE,"M2 İMALAT";#N/A,#N/A,FALSE,"ADAM-SAAT TABLOSU";#N/A,#N/A,FALSE,"YILLARA YAYGI DEĞER.";#N/A,#N/A,FALSE,"BİRİKİMLİ SATIŞLAR";#N/A,#N/A,FALSE,"BİRİKİMLİ MALİYET";#N/A,#N/A,FALSE,"ERYAMAN";#N/A,#N/A,FALSE,"HAYDARPAŞA";#N/A,#N/A,FALSE,"İÇERENKÖY";#N/A,#N/A,FALSE,"ATATÜRK";#N/A,#N/A,FALSE,"KARŞILAŞTIRMALI DEĞERLENDİRME";#N/A,#N/A,FALSE,"AYLIK ÜRETİM";#N/A,#N/A,FALSE,"AYLIK MALİYET";#N/A,#N/A,FALSE,"AYLIK M2";#N/A,#N/A,FALSE,"AYLIK ADAMSAAT";#N/A,#N/A,FALSE,"PERFORMANS TAB.";#N/A,#N/A,FALSE,"YURT İÇİ MALİYET-M2";#N/A,#N/A,FALSE,"YURTDIŞI MALİYET-M2";#N/A,#N/A,FALSE,"YATIRIM MALİYET-M2";#N/A,#N/A,FALSE,"YURTİÇİ TL-ADAMSAAT";#N/A,#N/A,FALSE,"YURTDIŞI TL-ADAMSAAT";#N/A,#N/A,FALSE,"YATIRIM TL-ADAMSAAT";#N/A,#N/A,FALSE,"YURTİÇİ ADAMSAAT-M2";#N/A,#N/A,FALSE,"YURTDIŞI ADAMSAAT-M2";#N/A,#N/A,FALSE,"YATIRIM ADAMSAAT-M2"}</definedName>
    <definedName name="ddf" hidden="1">{#N/A,#N/A,FALSE,"MALİ TABLOLAR";#N/A,#N/A,FALSE,"GEL-GİDER KARŞILAŞTIRMASI";#N/A,#N/A,FALSE,"95 YILI SAT-MAL";#N/A,#N/A,FALSE,"1995 CIRO";#N/A,#N/A,FALSE,"1994-1995 ÜRETİM KARŞ.";#N/A,#N/A,FALSE,"BIRIKIMLI- NAKIT";#N/A,#N/A,FALSE,"AYLIK NAKİT";#N/A,#N/A,FALSE,"NAK.XLS";#N/A,#N/A,FALSE,"1995 NAKITBAKIYE";#N/A,#N/A,FALSE,"GENEL YÖNETİM GİDERLERİ";#N/A,#N/A,FALSE,"ÜCRETLER";#N/A,#N/A,FALSE,"ŞANTİYELER DETAY TABLOLARI";#N/A,#N/A,FALSE,"ERYAMAN B2 TABLOSU";#N/A,#N/A,FALSE,"ERYAMAN B4 TABLOSU";#N/A,#N/A,FALSE,"HASTAHANE TABLOSU";#N/A,#N/A,FALSE,"RUSYA TABLOSU";#N/A,#N/A,FALSE,"İÇERENKÖY TABLOSU";#N/A,#N/A,FALSE,"ATATÜRK TABLOSU";#N/A,#N/A,FALSE,"İÇERENKÖY 2.KISIM";#N/A,#N/A,FALSE,"ÇAYYOLU";#N/A,#N/A,FALSE,"ESBANK ";#N/A,#N/A,FALSE,"ÇİFTEHAVUZ";#N/A,#N/A,FALSE,"KONSOLİDE TABLO";#N/A,#N/A,FALSE,"ÜRETİM";#N/A,#N/A,FALSE,"ÜRETİM MALİYETİ";#N/A,#N/A,FALSE,"NAKİT AKIM TABLOSU";#N/A,#N/A,FALSE,"M2 İMALAT";#N/A,#N/A,FALSE,"ADAM-SAAT TABLOSU";#N/A,#N/A,FALSE,"YILLARA YAYGI DEĞER.";#N/A,#N/A,FALSE,"BİRİKİMLİ SATIŞLAR";#N/A,#N/A,FALSE,"BİRİKİMLİ MALİYET";#N/A,#N/A,FALSE,"ERYAMAN";#N/A,#N/A,FALSE,"HAYDARPAŞA";#N/A,#N/A,FALSE,"İÇERENKÖY";#N/A,#N/A,FALSE,"ATATÜRK";#N/A,#N/A,FALSE,"KARŞILAŞTIRMALI DEĞERLENDİRME";#N/A,#N/A,FALSE,"AYLIK ÜRETİM";#N/A,#N/A,FALSE,"AYLIK MALİYET";#N/A,#N/A,FALSE,"AYLIK M2";#N/A,#N/A,FALSE,"AYLIK ADAMSAAT";#N/A,#N/A,FALSE,"PERFORMANS TAB.";#N/A,#N/A,FALSE,"YURT İÇİ MALİYET-M2";#N/A,#N/A,FALSE,"YURTDIŞI MALİYET-M2";#N/A,#N/A,FALSE,"YATIRIM MALİYET-M2";#N/A,#N/A,FALSE,"YURTİÇİ TL-ADAMSAAT";#N/A,#N/A,FALSE,"YURTDIŞI TL-ADAMSAAT";#N/A,#N/A,FALSE,"YATIRIM TL-ADAMSAAT";#N/A,#N/A,FALSE,"YURTİÇİ ADAMSAAT-M2";#N/A,#N/A,FALSE,"YURTDIŞI ADAMSAAT-M2";#N/A,#N/A,FALSE,"YATIRIM ADAMSAAT-M2"}</definedName>
    <definedName name="de" localSheetId="5" hidden="1">{#N/A,#N/A,TRUE,"Sales Comparison";#N/A,#N/A,TRUE,"Cum. Summary FFR";#N/A,#N/A,TRUE,"Monthly Summary FFR";#N/A,#N/A,TRUE,"Cum. Summary TL";#N/A,#N/A,TRUE,"Monthly Summary TL"}</definedName>
    <definedName name="de" hidden="1">{#N/A,#N/A,TRUE,"Sales Comparison";#N/A,#N/A,TRUE,"Cum. Summary FFR";#N/A,#N/A,TRUE,"Monthly Summary FFR";#N/A,#N/A,TRUE,"Cum. Summary TL";#N/A,#N/A,TRUE,"Monthly Summary TL"}</definedName>
    <definedName name="Discount" hidden="1">#REF!</definedName>
    <definedName name="display_area_2" hidden="1">#REF!</definedName>
    <definedName name="ERAY" localSheetId="5" hidden="1">{"Summary",#N/A,TRUE,"Summary";"quest",#N/A,TRUE,"quest";"ss",#N/A,TRUE,"subm.sheet.";"RF1",#N/A,TRUE,"RF1";"RF1A",#N/A,TRUE,"RF1A";"RF2",#N/A,TRUE,"RF2";"RF2A",#N/A,TRUE,"RF2A";"RF3",#N/A,TRUE,"RF3";"RF3A",#N/A,TRUE,"RF3A";"RF4",#N/A,TRUE,"RF4";"RF4A",#N/A,TRUE,"RF4A";"RF5",#N/A,TRUE,"RF5";"RF6",#N/A,TRUE,"RF6";"RF6A",#N/A,TRUE,"RF6A";"RF7",#N/A,TRUE,"RF7";"RF7A",#N/A,TRUE,"RF7A";"RF8",#N/A,TRUE,"RF8";"RF8A",#N/A,TRUE,"RF8A";"RF9",#N/A,TRUE,"RF9";"RF9A",#N/A,TRUE,"RF9A";"RF10",#N/A,TRUE,"RF10";"RF11As",#N/A,TRUE,"RF11As";"RF11Bs",#N/A,TRUE,"RF11Bs";"RF12",#N/A,TRUE,"RF12";"RF13",#N/A,TRUE,"RF13";"RF14",#N/A,TRUE,"RF14";"RF15",#N/A,TRUE,"RF15"}</definedName>
    <definedName name="ERAY" hidden="1">{"Summary",#N/A,TRUE,"Summary";"quest",#N/A,TRUE,"quest";"ss",#N/A,TRUE,"subm.sheet.";"RF1",#N/A,TRUE,"RF1";"RF1A",#N/A,TRUE,"RF1A";"RF2",#N/A,TRUE,"RF2";"RF2A",#N/A,TRUE,"RF2A";"RF3",#N/A,TRUE,"RF3";"RF3A",#N/A,TRUE,"RF3A";"RF4",#N/A,TRUE,"RF4";"RF4A",#N/A,TRUE,"RF4A";"RF5",#N/A,TRUE,"RF5";"RF6",#N/A,TRUE,"RF6";"RF6A",#N/A,TRUE,"RF6A";"RF7",#N/A,TRUE,"RF7";"RF7A",#N/A,TRUE,"RF7A";"RF8",#N/A,TRUE,"RF8";"RF8A",#N/A,TRUE,"RF8A";"RF9",#N/A,TRUE,"RF9";"RF9A",#N/A,TRUE,"RF9A";"RF10",#N/A,TRUE,"RF10";"RF11As",#N/A,TRUE,"RF11As";"RF11Bs",#N/A,TRUE,"RF11Bs";"RF12",#N/A,TRUE,"RF12";"RF13",#N/A,TRUE,"RF13";"RF14",#N/A,TRUE,"RF14";"RF15",#N/A,TRUE,"RF15"}</definedName>
    <definedName name="ERAY1" localSheetId="5" hidden="1">{"rf19",#N/A,FALSE,"RF19";"rf20",#N/A,FALSE,"RF20";"rf20a",#N/A,FALSE,"RF20A";"rf21",#N/A,FALSE,"RF21";"rf21a",#N/A,FALSE,"RF21A";"rf21b",#N/A,FALSE,"RF21B";"rf22",#N/A,FALSE,"RF22";"rf22a",#N/A,FALSE,"RF22A";"rf22b",#N/A,FALSE,"RF22B"}</definedName>
    <definedName name="ERAY1" hidden="1">{"rf19",#N/A,FALSE,"RF19";"rf20",#N/A,FALSE,"RF20";"rf20a",#N/A,FALSE,"RF20A";"rf21",#N/A,FALSE,"RF21";"rf21a",#N/A,FALSE,"RF21A";"rf21b",#N/A,FALSE,"RF21B";"rf22",#N/A,FALSE,"RF22";"rf22a",#N/A,FALSE,"RF22A";"rf22b",#N/A,FALSE,"RF22B"}</definedName>
    <definedName name="ExactAddinConnection" hidden="1">"185"</definedName>
    <definedName name="ExactAddinConnection.120" hidden="1">"EMT-DB-SRV;725;mante;1"</definedName>
    <definedName name="ExactAddinConnection.185" hidden="1">"AMSAPP57;185;MHE1AMS;0"</definedName>
    <definedName name="ExactAddinConnection.424" hidden="1">"AMSAPP57;424;MHE1AMS;1"</definedName>
    <definedName name="ExactAddinConnection.720" hidden="1">"emt-db-srv;720;mante;1"</definedName>
    <definedName name="ExactAddinConnection.722" hidden="1">"EMT-DB-SRV;722;mante;1"</definedName>
    <definedName name="ExactAddinConnection.723" hidden="1">"emt-db-srv;723;mante;1"</definedName>
    <definedName name="ExactAddinConnection.725" hidden="1">"EMT-DB-SRV;725;mante;1"</definedName>
    <definedName name="ExactAddinConnection.726" hidden="1">"EMT-DB-SRV;726;mante;1"</definedName>
    <definedName name="ExactAddinConnection.727" hidden="1">"EMT-DB-SRV;720;mante;1"</definedName>
    <definedName name="ExactAddinConnection.728" hidden="1">"EMT-DB-SRV;727;mante;1"</definedName>
    <definedName name="ExactAddinReports" hidden="1">1</definedName>
    <definedName name="FCode" hidden="1">#REF!</definedName>
    <definedName name="febr2003" localSheetId="5"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febr2003"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Gerçek" localSheetId="5">('Zaman Planı'!GerçekDönem*(#REF!&gt;0))*'Zaman Planı'!PlanlananDönem</definedName>
    <definedName name="Gerçek">(GerçekDönem*(#REF!&gt;0))*PlanlananDönem</definedName>
    <definedName name="GerçekDönem" localSheetId="5">#REF!=MEDIAN(#REF!,#REF!,#REF!+#REF!-1)</definedName>
    <definedName name="GerçekDönem">#REF!=MEDIAN(#REF!,#REF!,#REF!+#REF!-1)</definedName>
    <definedName name="GerçekÖtesinde" localSheetId="5">'Zaman Planı'!GerçekDönem*(#REF!&gt;0)</definedName>
    <definedName name="GerçekÖtesinde">GerçekDönem*(#REF!&gt;0)</definedName>
    <definedName name="HiddenRows" localSheetId="5" hidden="1">#REF!</definedName>
    <definedName name="HiddenRows" hidden="1">#REF!</definedName>
    <definedName name="HTML_CodePage" hidden="1">1252</definedName>
    <definedName name="HTML_Control" localSheetId="5" hidden="1">{"'Sheet1'!$A$1:$H$145"}</definedName>
    <definedName name="HTML_Control" hidden="1">{"'Sheet1'!$A$1:$H$145"}</definedName>
    <definedName name="HTML_Description" hidden="1">""</definedName>
    <definedName name="HTML_Email" hidden="1">""</definedName>
    <definedName name="HTML_Header" hidden="1">"Country Risk Premiums"</definedName>
    <definedName name="HTML_LastUpdate" hidden="1">"2/19/99"</definedName>
    <definedName name="HTML_LineAfter" hidden="1">TRUE</definedName>
    <definedName name="HTML_LineBefore" hidden="1">TRUE</definedName>
    <definedName name="HTML_Name" hidden="1">"Aswath Damodaran"</definedName>
    <definedName name="HTML_OBDlg2" hidden="1">TRUE</definedName>
    <definedName name="HTML_OBDlg4" hidden="1">TRUE</definedName>
    <definedName name="HTML_OS" hidden="1">1</definedName>
    <definedName name="HTML_PathFileMac" hidden="1">"Macintosh HD:HomePageStuff:New_Home_Page:datafile:ctryprem.html"</definedName>
    <definedName name="HTML_Title" hidden="1">"Country Risk Premiums"</definedName>
    <definedName name="INDEXX" localSheetId="5" hidden="1">Main.SAPF4Help()</definedName>
    <definedName name="INDEXX" hidden="1">Main.SAPF4Help()</definedName>
    <definedName name="IQ_ACCOUNT_CHANGE" hidden="1">"c1449"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T_RECV_10YR_ANN_GROWTH" hidden="1">"c1924"</definedName>
    <definedName name="IQ_ACCT_RECV_1YR_ANN_GROWTH" hidden="1">"c1919"</definedName>
    <definedName name="IQ_ACCT_RECV_2YR_ANN_GROWTH" hidden="1">"c1920"</definedName>
    <definedName name="IQ_ACCT_RECV_3YR_ANN_GROWTH" hidden="1">"c1921"</definedName>
    <definedName name="IQ_ACCT_RECV_5YR_ANN_GROWTH" hidden="1">"c1922"</definedName>
    <definedName name="IQ_ACCT_RECV_7YR_ANN_GROWTH" hidden="1">"c1923"</definedName>
    <definedName name="IQ_ACCUM_DEP" hidden="1">"c1340"</definedName>
    <definedName name="IQ_ACCUMULATED_PENSION_OBLIGATION" hidden="1">"c2244"</definedName>
    <definedName name="IQ_ACQ_COST_SUB" hidden="1">"c2125"</definedName>
    <definedName name="IQ_ACQ_COSTS_CAPITALIZED" hidden="1">"c5"</definedName>
    <definedName name="IQ_ACQUIRE_REAL_ESTATE_CF" hidden="1">"c6"</definedName>
    <definedName name="IQ_ACQUISITION_RE_ASSETS" hidden="1">"c1628"</definedName>
    <definedName name="IQ_AD" hidden="1">"c7"</definedName>
    <definedName name="IQ_ADD_PAID_IN" hidden="1">"c1344"</definedName>
    <definedName name="IQ_ADDIN" hidden="1">"AUTO"</definedName>
    <definedName name="IQ_ADVERTISING" hidden="1">"c2246"</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IT" hidden="1">"c13"</definedName>
    <definedName name="IQ_AE_UTI" hidden="1">"c14"</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ANCE_10YR_ANN_GROWTH" hidden="1">"c18"</definedName>
    <definedName name="IQ_ALLOWANCE_1YR_ANN_GROWTH" hidden="1">"c19"</definedName>
    <definedName name="IQ_ALLOWANCE_2YR_ANN_GROWTH" hidden="1">"c20"</definedName>
    <definedName name="IQ_ALLOWANCE_3YR_ANN_GROWTH" hidden="1">"c21"</definedName>
    <definedName name="IQ_ALLOWANCE_5YR_ANN_GROWTH" hidden="1">"c22"</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ORTIZATION" hidden="1">"c1591"</definedName>
    <definedName name="IQ_AMT_OUT" hidden="1">"c2145"</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IT" hidden="1">"c43"</definedName>
    <definedName name="IQ_AR_TURNS" hidden="1">"c44"</definedName>
    <definedName name="IQ_AR_UTI" hidden="1">"c45"</definedName>
    <definedName name="IQ_ARPU" hidden="1">"c2126"</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IT" hidden="1">"c60"</definedName>
    <definedName name="IQ_ASSET_WRITEDOWN_UTI" hidden="1">"c61"</definedName>
    <definedName name="IQ_ASSETS_CAP_LEASE_DEPR" hidden="1">"c2068"</definedName>
    <definedName name="IQ_ASSETS_CAP_LEASE_GROSS" hidden="1">"c2069"</definedName>
    <definedName name="IQ_ASSETS_OPER_LEASE_DEPR" hidden="1">"c2070"</definedName>
    <definedName name="IQ_ASSETS_OPER_LEASE_GROSS" hidden="1">"c2071"</definedName>
    <definedName name="IQ_AUDITOR_NAME" hidden="1">"c1539"</definedName>
    <definedName name="IQ_AUDITOR_OPINION" hidden="1">"c1540"</definedName>
    <definedName name="IQ_AUTO_WRITTEN" hidden="1">"c62"</definedName>
    <definedName name="IQ_AVG_BANK_ASSETS" hidden="1">"c2072"</definedName>
    <definedName name="IQ_AVG_BANK_LOANS" hidden="1">"c2073"</definedName>
    <definedName name="IQ_AVG_BROKER_REC" hidden="1">"c63"</definedName>
    <definedName name="IQ_AVG_BROKER_REC_NO" hidden="1">"c64"</definedName>
    <definedName name="IQ_AVG_DAILY_VOL" hidden="1">"c65"</definedName>
    <definedName name="IQ_AVG_INT_BEAR_LIAB" hidden="1">"c66"</definedName>
    <definedName name="IQ_AVG_INT_BEAR_LIAB_10YR_ANN_GROWTH" hidden="1">"c67"</definedName>
    <definedName name="IQ_AVG_INT_BEAR_LIAB_1YR_ANN_GROWTH" hidden="1">"c68"</definedName>
    <definedName name="IQ_AVG_INT_BEAR_LIAB_2YR_ANN_GROWTH" hidden="1">"c69"</definedName>
    <definedName name="IQ_AVG_INT_BEAR_LIAB_3YR_ANN_GROWTH" hidden="1">"c70"</definedName>
    <definedName name="IQ_AVG_INT_BEAR_LIAB_5YR_ANN_GROWTH" hidden="1">"c71"</definedName>
    <definedName name="IQ_AVG_INT_BEAR_LIAB_7YR_ANN_GROWTH" hidden="1">"c72"</definedName>
    <definedName name="IQ_AVG_INT_EARN_ASSETS" hidden="1">"c73"</definedName>
    <definedName name="IQ_AVG_INT_EARN_ASSETS_10YR_ANN_GROWTH" hidden="1">"c74"</definedName>
    <definedName name="IQ_AVG_INT_EARN_ASSETS_1YR_ANN_GROWTH" hidden="1">"c75"</definedName>
    <definedName name="IQ_AVG_INT_EARN_ASSETS_2YR_ANN_GROWTH" hidden="1">"c76"</definedName>
    <definedName name="IQ_AVG_INT_EARN_ASSETS_3YR_ANN_GROWTH" hidden="1">"c77"</definedName>
    <definedName name="IQ_AVG_INT_EARN_ASSETS_5YR_ANN_GROWTH" hidden="1">"c78"</definedName>
    <definedName name="IQ_AVG_INT_EARN_ASSETS_7YR_ANN_GROWTH" hidden="1">"c79"</definedName>
    <definedName name="IQ_AVG_MKTCAP" hidden="1">"c80"</definedName>
    <definedName name="IQ_AVG_PRICE" hidden="1">"c81"</definedName>
    <definedName name="IQ_AVG_SHAREOUTSTANDING" hidden="1">"c83"</definedName>
    <definedName name="IQ_AVG_TEV" hidden="1">"c84"</definedName>
    <definedName name="IQ_AVG_VOLUME" hidden="1">"c1346"</definedName>
    <definedName name="IQ_BASIC_EPS_EXCL" hidden="1">"c85"</definedName>
    <definedName name="IQ_BASIC_EPS_INCL" hidden="1">"c86"</definedName>
    <definedName name="IQ_BASIC_NORMAL_EPS" hidden="1">"c1592"</definedName>
    <definedName name="IQ_BASIC_WEIGHT" hidden="1">"c87"</definedName>
    <definedName name="IQ_BENCHMARK_SECURITY" hidden="1">"c2154"</definedName>
    <definedName name="IQ_BENCHMARK_SPRD" hidden="1">"c2153"</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"c89"</definedName>
    <definedName name="IQ_BOARD_MEMBER" hidden="1">"c96"</definedName>
    <definedName name="IQ_BOARD_MEMBER_BACKGROUND" hidden="1">"c2101"</definedName>
    <definedName name="IQ_BOARD_MEMBER_TITLE" hidden="1">"c97"</definedName>
    <definedName name="IQ_BOND_COUPON" hidden="1">"c2183"</definedName>
    <definedName name="IQ_BOND_COUPON_TYPE" hidden="1">"c2184"</definedName>
    <definedName name="IQ_BOND_PRICE" hidden="1">"c2162"</definedName>
    <definedName name="IQ_BROK_COMISSION" hidden="1">"c98"</definedName>
    <definedName name="IQ_BUILDINGS" hidden="1">"c99"</definedName>
    <definedName name="IQ_BUSINESS_DESCRIPTION" hidden="1">"c322"</definedName>
    <definedName name="IQ_BV_OVER_SHARES" hidden="1">"c1349"</definedName>
    <definedName name="IQ_BV_SHARE" hidden="1">"c100"</definedName>
    <definedName name="IQ_CAL_Q" hidden="1">"c101"</definedName>
    <definedName name="IQ_CAL_Y" hidden="1">"c102"</definedName>
    <definedName name="IQ_CALL_FEATURE" hidden="1">"c2197"</definedName>
    <definedName name="IQ_CALLABLE" hidden="1">"c2196"</definedName>
    <definedName name="IQ_CAPEX" hidden="1">"c103"</definedName>
    <definedName name="IQ_CAPEX_10YR_ANN_GROWTH" hidden="1">"c104"</definedName>
    <definedName name="IQ_CAPEX_1YR_ANN_GROWTH" hidden="1">"c105"</definedName>
    <definedName name="IQ_CAPEX_2YR_ANN_GROWTH" hidden="1">"c106"</definedName>
    <definedName name="IQ_CAPEX_3YR_ANN_GROWTH" hidden="1">"c107"</definedName>
    <definedName name="IQ_CAPEX_5YR_ANN_GROWTH" hidden="1">"c108"</definedName>
    <definedName name="IQ_CAPEX_7YR_ANN_GROWTH" hidden="1">"c109"</definedName>
    <definedName name="IQ_CAPEX_BNK" hidden="1">"c110"</definedName>
    <definedName name="IQ_CAPEX_BR" hidden="1">"c111"</definedName>
    <definedName name="IQ_CAPEX_FIN" hidden="1">"c112"</definedName>
    <definedName name="IQ_CAPEX_INS" hidden="1">"c113"</definedName>
    <definedName name="IQ_CAPEX_UTI" hidden="1">"c114"</definedName>
    <definedName name="IQ_CAPITAL_LEASE" hidden="1">"c1350"</definedName>
    <definedName name="IQ_CAPITAL_LEASES" hidden="1">"c115"</definedName>
    <definedName name="IQ_CAPITALIZED_INTEREST" hidden="1">"c2076"</definedName>
    <definedName name="IQ_CASH" hidden="1">"c1458"</definedName>
    <definedName name="IQ_CASH_ACQUIRE_CF" hidden="1">"c1630"</definedName>
    <definedName name="IQ_CASH_CONVERSION" hidden="1">"c117"</definedName>
    <definedName name="IQ_CASH_DUE_BANKS" hidden="1">"c1351"</definedName>
    <definedName name="IQ_CASH_EQUIV" hidden="1">"c118"</definedName>
    <definedName name="IQ_CASH_FINAN" hidden="1">"c119"</definedName>
    <definedName name="IQ_CASH_INTEREST" hidden="1">"c120"</definedName>
    <definedName name="IQ_CASH_INVEST" hidden="1">"c121"</definedName>
    <definedName name="IQ_CASH_OPER" hidden="1">"c122"</definedName>
    <definedName name="IQ_CASH_SEGREG" hidden="1">"c123"</definedName>
    <definedName name="IQ_CASH_SHARE" hidden="1">"c1911"</definedName>
    <definedName name="IQ_CASH_ST" hidden="1">"c1355"</definedName>
    <definedName name="IQ_CASH_ST_INVEST" hidden="1">"c124"</definedName>
    <definedName name="IQ_CASH_TAXES" hidden="1">"c125"</definedName>
    <definedName name="IQ_CFO_10YR_ANN_GROWTH" hidden="1">"c126"</definedName>
    <definedName name="IQ_CFO_1YR_ANN_GROWTH" hidden="1">"c127"</definedName>
    <definedName name="IQ_CFO_2YR_ANN_GROWTH" hidden="1">"c128"</definedName>
    <definedName name="IQ_CFO_3YR_ANN_GROWTH" hidden="1">"c129"</definedName>
    <definedName name="IQ_CFO_5YR_ANN_GROWTH" hidden="1">"c130"</definedName>
    <definedName name="IQ_CFO_7YR_ANN_GROWTH" hidden="1">"c131"</definedName>
    <definedName name="IQ_CFO_CURRENT_LIAB" hidden="1">"c132"</definedName>
    <definedName name="IQ_CH" hidden="1">110000</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ORY" hidden="1">"c151"</definedName>
    <definedName name="IQ_CHANGE_NET_WORKING_CAPITAL" hidden="1">"c1909"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TRADING_ASSETS" hidden="1">"c159"</definedName>
    <definedName name="IQ_CHANGE_UNEARN_REV" hidden="1">"c160"</definedName>
    <definedName name="IQ_CHANGE_WORK_CAP" hidden="1">"c161"</definedName>
    <definedName name="IQ_CHANGES_WORK_CAP" hidden="1">"c1357"</definedName>
    <definedName name="IQ_CHARGE_OFFS_GROSS" hidden="1">"c162"</definedName>
    <definedName name="IQ_CHARGE_OFFS_NET" hidden="1">"c163"</definedName>
    <definedName name="IQ_CHARGE_OFFS_RECOVERED" hidden="1">"c164"</definedName>
    <definedName name="IQ_CHARGE_OFFS_TOTAL_AVG_LOANS" hidden="1">"c165"</definedName>
    <definedName name="IQ_CITY" hidden="1">"c166"</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OBLIGATION_IMMEDIATE" hidden="1">"c2253"</definedName>
    <definedName name="IQ_CLASSA_OUTSTANDING_BS_DATE" hidden="1">"c1971"</definedName>
    <definedName name="IQ_CLASSA_OUTSTANDING_FILING_DATE" hidden="1">"c1973"</definedName>
    <definedName name="IQ_CLOSEPRICE" hidden="1">"c174"</definedName>
    <definedName name="IQ_CLOSEPRICE_ADJ" hidden="1">"c2115"</definedName>
    <definedName name="IQ_COGS" hidden="1">"c175"</definedName>
    <definedName name="IQ_COMBINED_RATIO" hidden="1">"c176"</definedName>
    <definedName name="IQ_COMMERCIAL_DOM" hidden="1">"c177"</definedName>
    <definedName name="IQ_COMMERCIAL_FIRE_WRITTEN" hidden="1">"c178"</definedName>
    <definedName name="IQ_COMMERCIAL_MORT" hidden="1">"c179"</definedName>
    <definedName name="IQ_COMMISS_FEES" hidden="1">"c180"</definedName>
    <definedName name="IQ_COMMISSION_DEF" hidden="1">"c181"</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IT" hidden="1">"c188"</definedName>
    <definedName name="IQ_COMMON_APIC_UTI" hidden="1">"c189"</definedName>
    <definedName name="IQ_COMMON_DIV_CF" hidden="1">"c190"</definedName>
    <definedName name="IQ_COMMON_EQUITY_10YR_ANN_GROWTH" hidden="1">"c191"</definedName>
    <definedName name="IQ_COMMON_EQUITY_1YR_ANN_GROWTH" hidden="1">"c192"</definedName>
    <definedName name="IQ_COMMON_EQUITY_2YR_ANN_GROWTH" hidden="1">"c193"</definedName>
    <definedName name="IQ_COMMON_EQUITY_3YR_ANN_GROWTH" hidden="1">"c194"</definedName>
    <definedName name="IQ_COMMON_EQUITY_5YR_ANN_GROWTH" hidden="1">"c195"</definedName>
    <definedName name="IQ_COMMON_EQUITY_7YR_ANN_GROWTH" hidden="1">"c196"</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IT" hidden="1">"c211"</definedName>
    <definedName name="IQ_COMMON_REP_UTI" hidden="1">"c212"</definedName>
    <definedName name="IQ_COMMON_STOCK" hidden="1">"c1358"</definedName>
    <definedName name="IQ_COMP_BENEFITS" hidden="1">"c213"</definedName>
    <definedName name="IQ_COMPANY_ADDRESS" hidden="1">"c214"</definedName>
    <definedName name="IQ_COMPANY_NAME" hidden="1">"c215"</definedName>
    <definedName name="IQ_COMPANY_NAME_LONG" hidden="1">"c1585"</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YPE" hidden="1">"c2096"</definedName>
    <definedName name="IQ_COMPANY_WEBSITE" hidden="1">"c220"</definedName>
    <definedName name="IQ_COMPANY_ZIP" hidden="1">"c221"</definedName>
    <definedName name="IQ_CONSTRUCTION_LOANS" hidden="1">"c222"</definedName>
    <definedName name="IQ_CONSUMER_LOANS" hidden="1">"c223"</definedName>
    <definedName name="IQ_CONV_DATE" hidden="1">"c2191"</definedName>
    <definedName name="IQ_CONV_PREMIUM" hidden="1">"c2195"</definedName>
    <definedName name="IQ_CONV_PRICE" hidden="1">"c2193"</definedName>
    <definedName name="IQ_CONV_RATE" hidden="1">"c2192"</definedName>
    <definedName name="IQ_CONV_SECURITY" hidden="1">"c2189"</definedName>
    <definedName name="IQ_CONV_SECURITY_ISSUER" hidden="1">"c2190"</definedName>
    <definedName name="IQ_CONV_SECURITY_PRICE" hidden="1">"c2194"</definedName>
    <definedName name="IQ_CONVEXITY" hidden="1">"c2182"</definedName>
    <definedName name="IQ_COST_BORROWINGS" hidden="1">"c225"</definedName>
    <definedName name="IQ_COST_REV" hidden="1">"c226"</definedName>
    <definedName name="IQ_COST_REVENUE" hidden="1">"c1359"</definedName>
    <definedName name="IQ_COST_SAVINGS" hidden="1">"c227"</definedName>
    <definedName name="IQ_COST_SERVICE" hidden="1">"c228"</definedName>
    <definedName name="IQ_COST_TOTAL_BORROWINGS" hidden="1">"c229"</definedName>
    <definedName name="IQ_COUNTRY_NAME" hidden="1">"c230"</definedName>
    <definedName name="IQ_COVERED_POPS" hidden="1">"c2124"</definedName>
    <definedName name="IQ_CQ" hidden="1">5000</definedName>
    <definedName name="IQ_CREDIT_CARD_FEE_BNK" hidden="1">"c231"</definedName>
    <definedName name="IQ_CREDIT_CARD_FEE_FIN" hidden="1">"c1583"</definedName>
    <definedName name="IQ_CREDIT_LOSS_CF" hidden="1">"c232"</definedName>
    <definedName name="IQ_CUMULATIVE_SPLIT_FACTOR" hidden="1">"c2094"</definedName>
    <definedName name="IQ_CURR_DOMESTIC_TAXES" hidden="1">"c2074"</definedName>
    <definedName name="IQ_CURR_FOREIGN_TAXES" hidden="1">"c2075"</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IT" hidden="1">"c239"</definedName>
    <definedName name="IQ_CURRENCY_GAIN_UTI" hidden="1">"c240"</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IT" hidden="1">"c1570"</definedName>
    <definedName name="IQ_CURRENT_PORT_DEBT_UTI" hidden="1">"c1571"</definedName>
    <definedName name="IQ_CURRENT_PORT_LEASES" hidden="1">"c245"</definedName>
    <definedName name="IQ_CURRENT_RATIO" hidden="1">"c246"</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IT" hidden="1">"c254"</definedName>
    <definedName name="IQ_DA_CF_UTI" hidden="1">"c255"</definedName>
    <definedName name="IQ_DA_FIN" hidden="1">"c256"</definedName>
    <definedName name="IQ_DA_INS" hidden="1">"c257"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IT" hidden="1">"c266"</definedName>
    <definedName name="IQ_DA_SUPPL_CF_UTI" hidden="1">"c267"</definedName>
    <definedName name="IQ_DA_SUPPL_FIN" hidden="1">"c268"</definedName>
    <definedName name="IQ_DA_SUPPL_INS" hidden="1">"c269"</definedName>
    <definedName name="IQ_DA_SUPPL_REIT" hidden="1">"c270"</definedName>
    <definedName name="IQ_DA_SUPPL_UTI" hidden="1">"c271"</definedName>
    <definedName name="IQ_DA_UTI" hidden="1">"c272"</definedName>
    <definedName name="IQ_DAILY" hidden="1">500000</definedName>
    <definedName name="IQ_DATED_DATE" hidden="1">"c2185"</definedName>
    <definedName name="IQ_DAY_COUNT" hidden="1">"c2161"</definedName>
    <definedName name="IQ_DAYS_COVER_SHORT" hidden="1">"c1578"</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OTHER_COST" hidden="1">"c284"</definedName>
    <definedName name="IQ_DEF_BENEFIT_ROA" hidden="1">"c285"</definedName>
    <definedName name="IQ_DEF_BENEFIT_SERVICE_COST" hidden="1">"c286"</definedName>
    <definedName name="IQ_DEF_BENEFIT_TOTAL_COST" hidden="1">"c287"</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IT" hidden="1">"c297"</definedName>
    <definedName name="IQ_DEF_CHARGES_LT_UTI" hidden="1">"c298"</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TAX_ASSET_LT_BR" hidden="1">"c304"</definedName>
    <definedName name="IQ_DEF_TAX_ASSET_LT_FIN" hidden="1">"c305"</definedName>
    <definedName name="IQ_DEF_TAX_ASSET_LT_INS" hidden="1">"c306"</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IT" hidden="1">"c318"</definedName>
    <definedName name="IQ_DEF_TAX_LIAB_LT_UTI" hidden="1">"c319"</definedName>
    <definedName name="IQ_DEFERRED_DOMESTIC_TAXES" hidden="1">"c2077"</definedName>
    <definedName name="IQ_DEFERRED_FOREIGN_TAXES" hidden="1">"c2078"</definedName>
    <definedName name="IQ_DEFERRED_INC_TAX" hidden="1">"c1447"</definedName>
    <definedName name="IQ_DEFERRED_TAXES" hidden="1">"c1356"</definedName>
    <definedName name="IQ_DEMAND_DEP" hidden="1">"c320"</definedName>
    <definedName name="IQ_DEPOSITS_FIN" hidden="1">"c321"</definedName>
    <definedName name="IQ_DEPRE_AMORT" hidden="1">"c1360"</definedName>
    <definedName name="IQ_DEPRE_AMORT_SUPPL" hidden="1">"c1593"</definedName>
    <definedName name="IQ_DEPRE_DEPLE" hidden="1">"c1361"</definedName>
    <definedName name="IQ_DEPRE_SUPP" hidden="1">"c1443"</definedName>
    <definedName name="IQ_DESCRIPTION_LONG" hidden="1">"c1520"</definedName>
    <definedName name="IQ_DEVELOP_LAND" hidden="1">"c323"</definedName>
    <definedName name="IQ_DIFF_LASTCLOSE_TARGET_PRICE" hidden="1">"c1854"</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SCONT_OPER" hidden="1">"c1367"</definedName>
    <definedName name="IQ_DISCOUNT_RATE_PENSION_DOMESTIC" hidden="1">"c327"</definedName>
    <definedName name="IQ_DISCOUNT_RATE_PENSION_FOREIGN" hidden="1">"c328"</definedName>
    <definedName name="IQ_DISTR_EXCESS_EARN" hidden="1">"c329"</definedName>
    <definedName name="IQ_DIV_PAYMENT_DATE" hidden="1">"c2205"</definedName>
    <definedName name="IQ_DIV_RECORD_DATE" hidden="1">"c2204"</definedName>
    <definedName name="IQ_DIV_SHARE" hidden="1">"c330"</definedName>
    <definedName name="IQ_DIVEST_CF" hidden="1">"c331"</definedName>
    <definedName name="IQ_DIVID_SHARE" hidden="1">"c1366"</definedName>
    <definedName name="IQ_DIVIDEND_YIELD" hidden="1">"c332"</definedName>
    <definedName name="IQ_DNTM" hidden="1">700000</definedName>
    <definedName name="IQ_DO" hidden="1">"c333"</definedName>
    <definedName name="IQ_DO_ASSETS_CURRENT" hidden="1">"c334"</definedName>
    <definedName name="IQ_DO_ASSETS_LT" hidden="1">"c335"</definedName>
    <definedName name="IQ_DO_CF" hidden="1">"c336"</definedName>
    <definedName name="IQ_DPS_10YR_ANN_GROWTH" hidden="1">"c337"</definedName>
    <definedName name="IQ_DPS_1YR_ANN_GROWTH" hidden="1">"c338"</definedName>
    <definedName name="IQ_DPS_2YR_ANN_GROWTH" hidden="1">"c339"</definedName>
    <definedName name="IQ_DPS_3YR_ANN_GROWTH" hidden="1">"c340"</definedName>
    <definedName name="IQ_DPS_5YR_ANN_GROWTH" hidden="1">"c341"</definedName>
    <definedName name="IQ_DPS_7YR_ANN_GROWTH" hidden="1">"c342"</definedName>
    <definedName name="IQ_DURATION" hidden="1">"c2181"</definedName>
    <definedName name="IQ_EARNING_ASSET_YIELD" hidden="1">"c343"</definedName>
    <definedName name="IQ_EARNING_CO" hidden="1">"c344"</definedName>
    <definedName name="IQ_EARNING_CO_10YR_ANN_GROWTH" hidden="1">"c345"</definedName>
    <definedName name="IQ_EARNING_CO_1YR_ANN_GROWTH" hidden="1">"c346"</definedName>
    <definedName name="IQ_EARNING_CO_2YR_ANN_GROWTH" hidden="1">"c347"</definedName>
    <definedName name="IQ_EARNING_CO_3YR_ANN_GROWTH" hidden="1">"c348"</definedName>
    <definedName name="IQ_EARNING_CO_5YR_ANN_GROWTH" hidden="1">"c349"</definedName>
    <definedName name="IQ_EARNING_CO_7YR_ANN_GROWTH" hidden="1">"c350"</definedName>
    <definedName name="IQ_EARNING_CO_MARGIN" hidden="1">"c351"</definedName>
    <definedName name="IQ_EARNINGS_ANNOUNCE_DATE" hidden="1">"c1649"</definedName>
    <definedName name="IQ_EBIT" hidden="1">"c352"</definedName>
    <definedName name="IQ_EBIT_10YR_ANN_GROWTH" hidden="1">"c353"</definedName>
    <definedName name="IQ_EBIT_1YR_ANN_GROWTH" hidden="1">"c354"</definedName>
    <definedName name="IQ_EBIT_2YR_ANN_GROWTH" hidden="1">"c355"</definedName>
    <definedName name="IQ_EBIT_3YR_ANN_GROWTH" hidden="1">"c356"</definedName>
    <definedName name="IQ_EBIT_5YR_ANN_GROWTH" hidden="1">"c357"</definedName>
    <definedName name="IQ_EBIT_7YR_ANN_GROWTH" hidden="1">"c358"</definedName>
    <definedName name="IQ_EBIT_INT" hidden="1">"c360"</definedName>
    <definedName name="IQ_EBIT_MARGIN" hidden="1">"c359"</definedName>
    <definedName name="IQ_EBIT_OVER_IE" hidden="1">"c1369"</definedName>
    <definedName name="IQ_EBITA" hidden="1">"c1910"</definedName>
    <definedName name="IQ_EBITA_10YR_ANN_GROWTH" hidden="1">"c1954"</definedName>
    <definedName name="IQ_EBITA_1YR_ANN_GROWTH" hidden="1">"c1949"</definedName>
    <definedName name="IQ_EBITA_2YR_ANN_GROWTH" hidden="1">"c1950"</definedName>
    <definedName name="IQ_EBITA_3YR_ANN_GROWTH" hidden="1">"c1951"</definedName>
    <definedName name="IQ_EBITA_5YR_ANN_GROWTH" hidden="1">"c1952"</definedName>
    <definedName name="IQ_EBITA_7YR_ANN_GROWTH" hidden="1">"c1953"</definedName>
    <definedName name="IQ_EBITA_MARGIN" hidden="1">"c1963"</definedName>
    <definedName name="IQ_EBITDA" hidden="1">"c361"</definedName>
    <definedName name="IQ_EBITDA_10YR_ANN_GROWTH" hidden="1">"c362"</definedName>
    <definedName name="IQ_EBITDA_1YR_ANN_GROWTH" hidden="1">"c363"</definedName>
    <definedName name="IQ_EBITDA_2YR_ANN_GROWTH" hidden="1">"c364"</definedName>
    <definedName name="IQ_EBITDA_3YR_ANN_GROWTH" hidden="1">"c365"</definedName>
    <definedName name="IQ_EBITDA_5YR_ANN_GROWTH" hidden="1">"c366"</definedName>
    <definedName name="IQ_EBITDA_7YR_ANN_GROWTH" hidden="1">"c367"</definedName>
    <definedName name="IQ_EBITDA_CAPEX_INT" hidden="1">"c368"</definedName>
    <definedName name="IQ_EBITDA_CAPEX_OVER_TOTAL_IE" hidden="1">"c1370"</definedName>
    <definedName name="IQ_EBITDA_INT" hidden="1">"c373"</definedName>
    <definedName name="IQ_EBITDA_MARGIN" hidden="1">"c372"</definedName>
    <definedName name="IQ_EBITDA_OVER_TOTAL_IE" hidden="1">"c1371"</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IT" hidden="1">"c384"</definedName>
    <definedName name="IQ_EBT_EXCL_UTI" hidden="1">"c385"</definedName>
    <definedName name="IQ_EBT_FIN" hidden="1">"c386"</definedName>
    <definedName name="IQ_EBT_INCL_MARGIN" hidden="1">"c387"</definedName>
    <definedName name="IQ_EBT_INS" hidden="1">"c388"</definedName>
    <definedName name="IQ_EBT_REIT" hidden="1">"c389"</definedName>
    <definedName name="IQ_EBT_UTI" hidden="1">"c390"</definedName>
    <definedName name="IQ_EFFECT_SPECIAL_CHARGE" hidden="1">"c1595"</definedName>
    <definedName name="IQ_EFFECT_TAX_RATE" hidden="1">"c1899"</definedName>
    <definedName name="IQ_EFFICIENCY_RATIO" hidden="1">"c391"</definedName>
    <definedName name="IQ_EMPLOYEES" hidden="1">"c392"</definedName>
    <definedName name="IQ_ENTERPRISE_VALUE" hidden="1">"c1348"</definedName>
    <definedName name="IQ_EPS_10YR_ANN_GROWTH" hidden="1">"c393"</definedName>
    <definedName name="IQ_EPS_1YR_ANN_GROWTH" hidden="1">"c394"</definedName>
    <definedName name="IQ_EPS_2YR_ANN_GROWTH" hidden="1">"c395"</definedName>
    <definedName name="IQ_EPS_3YR_ANN_GROWTH" hidden="1">"c396"</definedName>
    <definedName name="IQ_EPS_5YR_ANN_GROWTH" hidden="1">"c397"</definedName>
    <definedName name="IQ_EPS_7YR_ANN_GROWTH" hidden="1">"c398"</definedName>
    <definedName name="IQ_EPS_ACT_OR_EST" hidden="1">"c2213"</definedName>
    <definedName name="IQ_EPS_EST" hidden="1">"c399"</definedName>
    <definedName name="IQ_EPS_HIGH_EST" hidden="1">"c400"</definedName>
    <definedName name="IQ_EPS_LOW_EST" hidden="1">"c401"</definedName>
    <definedName name="IQ_EPS_MEDIAN_EST" hidden="1">"c1661"</definedName>
    <definedName name="IQ_EPS_NORM" hidden="1">"c1902"</definedName>
    <definedName name="IQ_EPS_NUM_EST" hidden="1">"c402"</definedName>
    <definedName name="IQ_EPS_STDDEV_EST" hidden="1">"c403"</definedName>
    <definedName name="IQ_EQUITY_AFFIL" hidden="1">"c1451"</definedName>
    <definedName name="IQ_EQUITY_METHOD" hidden="1">"c404"</definedName>
    <definedName name="IQ_EQV_OVER_BV" hidden="1">"c1596"</definedName>
    <definedName name="IQ_EQV_OVER_LTM_PRETAX_INC" hidden="1">"c1390"</definedName>
    <definedName name="IQ_ESOP_DEBT" hidden="1">"c1597"</definedName>
    <definedName name="IQ_EST_ACT_EPS" hidden="1">"c1648"</definedName>
    <definedName name="IQ_EST_CURRENCY" hidden="1">"c2140"</definedName>
    <definedName name="IQ_EST_DATE" hidden="1">"c1634"</definedName>
    <definedName name="IQ_EST_EPS_DIFF" hidden="1">"c1864"</definedName>
    <definedName name="IQ_EST_EPS_GROWTH_1YR" hidden="1">"c1636"</definedName>
    <definedName name="IQ_EST_EPS_GROWTH_5YR" hidden="1">"c1655"</definedName>
    <definedName name="IQ_EST_EPS_GROWTH_Q_1YR" hidden="1">"c1641"</definedName>
    <definedName name="IQ_EV_OVER_EMPLOYEE" hidden="1">"c1428"</definedName>
    <definedName name="IQ_EV_OVER_LTM_EBIT" hidden="1">"c1426"</definedName>
    <definedName name="IQ_EV_OVER_LTM_EBITDA" hidden="1">"c1427"</definedName>
    <definedName name="IQ_EV_OVER_LTM_REVENUE" hidden="1">"c1429"</definedName>
    <definedName name="IQ_EVAL_DATE" hidden="1">"c2180"</definedName>
    <definedName name="IQ_EXCHANGE" hidden="1">"c405"</definedName>
    <definedName name="IQ_EXERCISE_PRICE" hidden="1">"c1897"</definedName>
    <definedName name="IQ_EXERCISED" hidden="1">"c406"</definedName>
    <definedName name="IQ_EXP_RETURN_PENSION_DOMESTIC" hidden="1">"c407"</definedName>
    <definedName name="IQ_EXP_RETURN_PENSION_FOREIGN" hidden="1">"c408"</definedName>
    <definedName name="IQ_EXPLORE_DRILL" hidden="1">"c409"</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IT" hidden="1">"c415"</definedName>
    <definedName name="IQ_EXTRA_ACC_ITEMS_UTI" hidden="1">"c416"</definedName>
    <definedName name="IQ_EXTRA_ITEMS" hidden="1">"c1459"</definedName>
    <definedName name="IQ_FDIC" hidden="1">"c417"</definedName>
    <definedName name="IQ_FEDFUNDS_SOLD" hidden="1">"c2256"</definedName>
    <definedName name="IQ_FFO" hidden="1">"c1574"</definedName>
    <definedName name="IQ_FH" hidden="1">100000</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LING_CURRENCY" hidden="1">"c2129"</definedName>
    <definedName name="IQ_FILINGDATE_BS" hidden="1">"c424"</definedName>
    <definedName name="IQ_FILINGDATE_CF" hidden="1">"c425"</definedName>
    <definedName name="IQ_FILINGDATE_IS" hidden="1">"c426"</definedName>
    <definedName name="IQ_FILM_RIGHTS" hidden="1">"c2254"</definedName>
    <definedName name="IQ_FIN_DIV_ASSETS_CURRENT" hidden="1">"c427"</definedName>
    <definedName name="IQ_FIN_DIV_ASSETS_LT" hidden="1">"c428"</definedName>
    <definedName name="IQ_FIN_DIV_DEBT_CURRENT" hidden="1">"c429"</definedName>
    <definedName name="IQ_FIN_DIV_DEBT_LT" hidden="1">"c430"</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REV" hidden="1">"c437"</definedName>
    <definedName name="IQ_FINANCING_CASH" hidden="1">"c1405"</definedName>
    <definedName name="IQ_FINANCING_CASH_SUPPL" hidden="1">"c1406"</definedName>
    <definedName name="IQ_FINISHED_INV" hidden="1">"c438"</definedName>
    <definedName name="IQ_FIRST_INT_DATE" hidden="1">"c2186"</definedName>
    <definedName name="IQ_FIRST_YEAR_LIFE" hidden="1">"c439"</definedName>
    <definedName name="IQ_FISCAL_Q" hidden="1">"c440"</definedName>
    <definedName name="IQ_FISCAL_Y" hidden="1">"c441"</definedName>
    <definedName name="IQ_FIVE_PERCENT_OWNER" hidden="1">"c442"</definedName>
    <definedName name="IQ_FIVEPERCENT_PERCENT" hidden="1">"c443"</definedName>
    <definedName name="IQ_FIVEPERCENT_SHARES" hidden="1">"c444"</definedName>
    <definedName name="IQ_FIXED_ASSET_TURNS" hidden="1">"c445"</definedName>
    <definedName name="IQ_FLOAT_PERCENT" hidden="1">"c1575"</definedName>
    <definedName name="IQ_FOREIGN_DEP_IB" hidden="1">"c446"</definedName>
    <definedName name="IQ_FOREIGN_DEP_NON_IB" hidden="1">"c447"</definedName>
    <definedName name="IQ_FOREIGN_EXCHANGE" hidden="1">"c1376"</definedName>
    <definedName name="IQ_FOREIGN_LOANS" hidden="1">"c448"</definedName>
    <definedName name="IQ_FQ" hidden="1">500</definedName>
    <definedName name="IQ_FUEL" hidden="1">"c449"</definedName>
    <definedName name="IQ_FULL_TIME" hidden="1">"c450"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Y" hidden="1">1000</definedName>
    <definedName name="IQ_GA_EXP" hidden="1">"c2241"</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"c1377"</definedName>
    <definedName name="IQ_GOODWILL_NET" hidden="1">"c1380"</definedName>
    <definedName name="IQ_GP" hidden="1">"c511"</definedName>
    <definedName name="IQ_GP_10YR_ANN_GROWTH" hidden="1">"c512"</definedName>
    <definedName name="IQ_GP_1YR_ANN_GROWTH" hidden="1">"c513"</definedName>
    <definedName name="IQ_GP_2YR_ANN_GROWTH" hidden="1">"c514"</definedName>
    <definedName name="IQ_GP_3YR_ANN_GROWTH" hidden="1">"c515"</definedName>
    <definedName name="IQ_GP_5YR_ANN_GROWTH" hidden="1">"c516"</definedName>
    <definedName name="IQ_GP_7YR_ANN_GROWTH" hidden="1">"c517"</definedName>
    <definedName name="IQ_GPPE" hidden="1">"c518"</definedName>
    <definedName name="IQ_GROSS_DIVID" hidden="1">"c1446"</definedName>
    <definedName name="IQ_GROSS_LOANS" hidden="1">"c521"</definedName>
    <definedName name="IQ_GROSS_LOANS_10YR_ANN_GROWTH" hidden="1">"c522"</definedName>
    <definedName name="IQ_GROSS_LOANS_1YR_ANN_GROWTH" hidden="1">"c523"</definedName>
    <definedName name="IQ_GROSS_LOANS_2YR_ANN_GROWTH" hidden="1">"c524"</definedName>
    <definedName name="IQ_GROSS_LOANS_3YR_ANN_GROWTH" hidden="1">"c525"</definedName>
    <definedName name="IQ_GROSS_LOANS_5YR_ANN_GROWTH" hidden="1">"c526"</definedName>
    <definedName name="IQ_GROSS_LOANS_7YR_ANN_GROWTH" hidden="1">"c527"</definedName>
    <definedName name="IQ_GROSS_LOANS_TOTAL_DEPOSITS" hidden="1">"c528"</definedName>
    <definedName name="IQ_GROSS_MARGIN" hidden="1">"c529"</definedName>
    <definedName name="IQ_GROSS_PROFIT" hidden="1">"c1378"</definedName>
    <definedName name="IQ_GROSS_SPRD" hidden="1">"c2155"</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IT" hidden="1">"c1480"</definedName>
    <definedName name="IQ_GW_INTAN_AMORT_UTI" hidden="1">"c1481"</definedName>
    <definedName name="IQ_HIGHPRICE" hidden="1">"c545"</definedName>
    <definedName name="IQ_HOMEOWNERS_WRITTEN" hidden="1">"c546"</definedName>
    <definedName name="IQ_IMPAIR_OIL" hidden="1">"c547"</definedName>
    <definedName name="IQ_IMPAIRMENT_GW" hidden="1">"c548"</definedName>
    <definedName name="IQ_INC_AFTER_TAX" hidden="1">"c1598"</definedName>
    <definedName name="IQ_INC_AVAIL_EXCL" hidden="1">"c1395"</definedName>
    <definedName name="IQ_INC_AVAIL_INCL" hidden="1">"c1396"</definedName>
    <definedName name="IQ_INC_BEFORE_TAX" hidden="1">"c1375"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S_ANNUITY_LIAB" hidden="1">"c563"</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IT" hidden="1">"c575"</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OVER_TOTAL" hidden="1">"c1581"</definedName>
    <definedName name="IQ_INSIDER_OWNER" hidden="1">"c577"</definedName>
    <definedName name="IQ_INSIDER_PERCENT" hidden="1">"c578"</definedName>
    <definedName name="IQ_INSIDER_SHARES" hidden="1">"c579"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UR_RECEIV" hidden="1">"c1600"</definedName>
    <definedName name="IQ_INT_BORROW" hidden="1">"c583"</definedName>
    <definedName name="IQ_INT_DEPOSITS" hidden="1">"c584"</definedName>
    <definedName name="IQ_INT_DIV_INC" hidden="1">"c585"</definedName>
    <definedName name="IQ_INT_EXP_BR" hidden="1">"c586"</definedName>
    <definedName name="IQ_INT_EXP_COVERAGE" hidden="1">"c587"</definedName>
    <definedName name="IQ_INT_EXP_FIN" hidden="1">"c588"</definedName>
    <definedName name="IQ_INT_EXP_INS" hidden="1">"c589"</definedName>
    <definedName name="IQ_INT_EXP_LTD" hidden="1">"c2086"</definedName>
    <definedName name="IQ_INT_EXP_REIT" hidden="1">"c590"</definedName>
    <definedName name="IQ_INT_EXP_TOTAL" hidden="1">"c591"</definedName>
    <definedName name="IQ_INT_EXP_UTI" hidden="1">"c592"</definedName>
    <definedName name="IQ_INT_INC_BR" hidden="1">"c593"</definedName>
    <definedName name="IQ_INT_INC_FIN" hidden="1">"c594"</definedName>
    <definedName name="IQ_INT_INC_INVEST" hidden="1">"c595"</definedName>
    <definedName name="IQ_INT_INC_LOANS" hidden="1">"c596"</definedName>
    <definedName name="IQ_INT_INC_REIT" hidden="1">"c597"</definedName>
    <definedName name="IQ_INT_INC_TOTAL" hidden="1">"c598"</definedName>
    <definedName name="IQ_INT_INC_UTI" hidden="1">"c599"</definedName>
    <definedName name="IQ_INT_INV_INC" hidden="1">"c600"</definedName>
    <definedName name="IQ_INT_INV_INC_REIT" hidden="1">"c601"</definedName>
    <definedName name="IQ_INT_INV_INC_UTI" hidden="1">"c602"</definedName>
    <definedName name="IQ_INT_ON_BORROWING_COVERAGE" hidden="1">"c603"</definedName>
    <definedName name="IQ_INT_RATE_SPREAD" hidden="1">"c604"</definedName>
    <definedName name="IQ_INTANGIBLES_NET" hidden="1">"c1407"</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V_10YR_ANN_GROWTH" hidden="1">"c1930"</definedName>
    <definedName name="IQ_INV_1YR_ANN_GROWTH" hidden="1">"c1925"</definedName>
    <definedName name="IQ_INV_2YR_ANN_GROWTH" hidden="1">"c1926"</definedName>
    <definedName name="IQ_INV_3YR_ANN_GROWTH" hidden="1">"c1927"</definedName>
    <definedName name="IQ_INV_5YR_ANN_GROWTH" hidden="1">"c1928"</definedName>
    <definedName name="IQ_INV_7YR_ANN_GROWTH" hidden="1">"c1929"</definedName>
    <definedName name="IQ_INV_BANKING_FEE" hidden="1">"c620"</definedName>
    <definedName name="IQ_INV_METHOD" hidden="1">"c621"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IT" hidden="1">"c633"</definedName>
    <definedName name="IQ_INVEST_LOANS_CF_UTI" hidden="1">"c634"</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IT" hidden="1">"c642"</definedName>
    <definedName name="IQ_INVEST_SECURITY_CF_UTI" hidden="1">"c643"</definedName>
    <definedName name="IQ_IPRD" hidden="1">"c644"</definedName>
    <definedName name="IQ_ISS_DEBT_NET" hidden="1">"c1391"</definedName>
    <definedName name="IQ_ISS_STOCK_NET" hidden="1">"c1601"</definedName>
    <definedName name="IQ_ISSUE_CURRENCY" hidden="1">"c2156"</definedName>
    <definedName name="IQ_ISSUE_NAME" hidden="1">"c2142"</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LAND" hidden="1">"c645"</definedName>
    <definedName name="IQ_LAST_PMT_DATE" hidden="1">"c2188"</definedName>
    <definedName name="IQ_LAST_SPLIT_DATE" hidden="1">"c2095"</definedName>
    <definedName name="IQ_LAST_SPLIT_FACTOR" hidden="1">"c2093"</definedName>
    <definedName name="IQ_LASTSALEPRICE" hidden="1">"c646"</definedName>
    <definedName name="IQ_LASTSALEPRICE_DATE" hidden="1">"c2109"</definedName>
    <definedName name="IQ_LATESTK" hidden="1">1000</definedName>
    <definedName name="IQ_LATESTQ" hidden="1">500</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IT" hidden="1">"c652"</definedName>
    <definedName name="IQ_LEGAL_SETTLE_UTI" hidden="1">"c653"</definedName>
    <definedName name="IQ_LEVERAGE_RATIO" hidden="1">"c654"</definedName>
    <definedName name="IQ_LEVERED_FCF" hidden="1">"c1907"</definedName>
    <definedName name="IQ_LFCF_10YR_ANN_GROWTH" hidden="1">"c1942"</definedName>
    <definedName name="IQ_LFCF_1YR_ANN_GROWTH" hidden="1">"c1937"</definedName>
    <definedName name="IQ_LFCF_2YR_ANN_GROWTH" hidden="1">"c1938"</definedName>
    <definedName name="IQ_LFCF_3YR_ANN_GROWTH" hidden="1">"c1939"</definedName>
    <definedName name="IQ_LFCF_5YR_ANN_GROWTH" hidden="1">"c1940"</definedName>
    <definedName name="IQ_LFCF_7YR_ANN_GROWTH" hidden="1">"c1941"</definedName>
    <definedName name="IQ_LFCF_MARGIN" hidden="1">"c1961"</definedName>
    <definedName name="IQ_LICENSED_POPS" hidden="1">"c2123"</definedName>
    <definedName name="IQ_LIFOR" hidden="1">"c655"</definedName>
    <definedName name="IQ_LL" hidden="1">"c656"</definedName>
    <definedName name="IQ_LOAN_LEASE_RECEIV" hidden="1">"c657"</definedName>
    <definedName name="IQ_LOAN_LOSS" hidden="1">"c1386"</definedName>
    <definedName name="IQ_LOAN_SERVICE_REV" hidden="1">"c658"</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IT" hidden="1">"c664"</definedName>
    <definedName name="IQ_LOANS_CF_UTI" hidden="1">"c665"</definedName>
    <definedName name="IQ_LOANS_FOR_SALE" hidden="1">"c666"</definedName>
    <definedName name="IQ_LOANS_PAST_DUE" hidden="1">"c667"</definedName>
    <definedName name="IQ_LOANS_RECEIV_CURRENT" hidden="1">"c668"</definedName>
    <definedName name="IQ_LOANS_RECEIV_LT" hidden="1">"c669"</definedName>
    <definedName name="IQ_LOANS_RECEIV_LT_UTI" hidden="1">"c670"</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LOSS_EXP" hidden="1">"c672"</definedName>
    <definedName name="IQ_LOWPRICE" hidden="1">"c673"</definedName>
    <definedName name="IQ_LT_DEBT" hidden="1">"c674"</definedName>
    <definedName name="IQ_LT_DEBT_BNK" hidden="1">"c675"</definedName>
    <definedName name="IQ_LT_DEBT_BR" hidden="1">"c676"</definedName>
    <definedName name="IQ_LT_DEBT_CAPITAL" hidden="1">"c677"</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IT" hidden="1">"c686"</definedName>
    <definedName name="IQ_LT_DEBT_ISSUED_UTI" hidden="1">"c687"</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IT" hidden="1">"c700"</definedName>
    <definedName name="IQ_LT_INVEST_UTI" hidden="1">"c701"</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REVENUE_OVER_EMPLOYEES" hidden="1">"c1437"</definedName>
    <definedName name="IQ_LTMMONTH" hidden="1">120000</definedName>
    <definedName name="IQ_MACHINERY" hidden="1">"c711"</definedName>
    <definedName name="IQ_MAINT_REPAIR" hidden="1">"c2087"</definedName>
    <definedName name="IQ_MARKET_CAP_LFCF" hidden="1">"c2209"</definedName>
    <definedName name="IQ_MARKETCAP" hidden="1">"c712"</definedName>
    <definedName name="IQ_MARKETING" hidden="1">"c2239"</definedName>
    <definedName name="IQ_MATURITY_DATE" hidden="1">"c2146"</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IT" hidden="1">"c724"</definedName>
    <definedName name="IQ_MERGER_RESTRUCTURE_UTI" hidden="1">"c725"</definedName>
    <definedName name="IQ_MERGER_UTI" hidden="1">"c726"</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IT" hidden="1">"c734"</definedName>
    <definedName name="IQ_MINORITY_INTEREST_TOTAL" hidden="1">"c1905"</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M_ACCOUNT" hidden="1">"c743"</definedName>
    <definedName name="IQ_MONTH" hidden="1">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SERV_RIGHTS" hidden="1">"c2242"</definedName>
    <definedName name="IQ_MTD" hidden="1">800000</definedName>
    <definedName name="IQ_NAMES_REVISION_DATE_" hidden="1">42195.7082175926</definedName>
    <definedName name="IQ_NET_CHANGE" hidden="1">"c749"</definedName>
    <definedName name="IQ_NET_DEBT" hidden="1">"c1584"</definedName>
    <definedName name="IQ_NET_DEBT_EBITDA" hidden="1">"c750"</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IT" hidden="1">"c756"</definedName>
    <definedName name="IQ_NET_DEBT_ISSUED_UTI" hidden="1">"c757"</definedName>
    <definedName name="IQ_NET_INC" hidden="1">"c1394"</definedName>
    <definedName name="IQ_NET_INC_BEFORE" hidden="1">"c1368"</definedName>
    <definedName name="IQ_NET_INC_CF" hidden="1">"c1397"</definedName>
    <definedName name="IQ_NET_INC_MARGIN" hidden="1">"c1398"</definedName>
    <definedName name="IQ_NET_INT_INC_10YR_ANN_GROWTH" hidden="1">"c758"</definedName>
    <definedName name="IQ_NET_INT_INC_1YR_ANN_GROWTH" hidden="1">"c759"</definedName>
    <definedName name="IQ_NET_INT_INC_2YR_ANN_GROWTH" hidden="1">"c760"</definedName>
    <definedName name="IQ_NET_INT_INC_3YR_ANN_GROWTH" hidden="1">"c761"</definedName>
    <definedName name="IQ_NET_INT_INC_5YR_ANN_GROWTH" hidden="1">"c762"</definedName>
    <definedName name="IQ_NET_INT_INC_7YR_ANN_GROWTH" hidden="1">"c763"</definedName>
    <definedName name="IQ_NET_INT_INC_BNK" hidden="1">"c764"</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LOANS" hidden="1">"c772"</definedName>
    <definedName name="IQ_NET_LOANS_10YR_ANN_GROWTH" hidden="1">"c773"</definedName>
    <definedName name="IQ_NET_LOANS_1YR_ANN_GROWTH" hidden="1">"c774"</definedName>
    <definedName name="IQ_NET_LOANS_2YR_ANN_GROWTH" hidden="1">"c775"</definedName>
    <definedName name="IQ_NET_LOANS_3YR_ANN_GROWTH" hidden="1">"c776"</definedName>
    <definedName name="IQ_NET_LOANS_5YR_ANN_GROWTH" hidden="1">"c777"</definedName>
    <definedName name="IQ_NET_LOANS_7YR_ANN_GROWTH" hidden="1">"c778"</definedName>
    <definedName name="IQ_NET_LOANS_TOTAL_DEPOSITS" hidden="1">"c779"</definedName>
    <definedName name="IQ_NET_RENTAL_EXP_FN" hidden="1">"c780"</definedName>
    <definedName name="IQ_NEXT_CALL_DATE" hidden="1">"c2198"</definedName>
    <definedName name="IQ_NEXT_CALL_PRICE" hidden="1">"c2199"</definedName>
    <definedName name="IQ_NEXT_INT_DATE" hidden="1">"c2187"</definedName>
    <definedName name="IQ_NEXT_PUT_DATE" hidden="1">"c2200"</definedName>
    <definedName name="IQ_NEXT_PUT_PRICE" hidden="1">"c2201"</definedName>
    <definedName name="IQ_NI" hidden="1">"c781"</definedName>
    <definedName name="IQ_NI_10YR_ANN_GROWTH" hidden="1">"c782"</definedName>
    <definedName name="IQ_NI_1YR_ANN_GROWTH" hidden="1">"c783"</definedName>
    <definedName name="IQ_NI_2YR_ANN_GROWTH" hidden="1">"c784"</definedName>
    <definedName name="IQ_NI_3YR_ANN_GROWTH" hidden="1">"c785"</definedName>
    <definedName name="IQ_NI_5YR_ANN_GROWTH" hidden="1">"c786"</definedName>
    <definedName name="IQ_NI_7YR_ANN_GROWTH" hidden="1">"c787"</definedName>
    <definedName name="IQ_NI_AFTER_CAPITALIZED" hidden="1">"c788"</definedName>
    <definedName name="IQ_NI_AVAIL_EXCL" hidden="1">"c789"</definedName>
    <definedName name="IQ_NI_AVAIL_EXCL_MARGIN" hidden="1">"c790"</definedName>
    <definedName name="IQ_NI_AVAIL_INCL" hidden="1">"c791"</definedName>
    <definedName name="IQ_NI_BEFORE_CAPITALIZED" hidden="1">"c792"</definedName>
    <definedName name="IQ_NI_CF" hidden="1">"c793"</definedName>
    <definedName name="IQ_NI_MARGIN" hidden="1">"c794"</definedName>
    <definedName name="IQ_NI_NORM" hidden="1">"c1901"</definedName>
    <definedName name="IQ_NI_NORM_10YR_ANN_GROWTH" hidden="1">"c1960"</definedName>
    <definedName name="IQ_NI_NORM_1YR_ANN_GROWTH" hidden="1">"c1955"</definedName>
    <definedName name="IQ_NI_NORM_2YR_ANN_GROWTH" hidden="1">"c1956"</definedName>
    <definedName name="IQ_NI_NORM_3YR_ANN_GROWTH" hidden="1">"c1957"</definedName>
    <definedName name="IQ_NI_NORM_5YR_ANN_GROWTH" hidden="1">"c1958"</definedName>
    <definedName name="IQ_NI_NORM_7YR_ANN_GROWTH" hidden="1">"c1959"</definedName>
    <definedName name="IQ_NI_NORM_MARGIN" hidden="1">"c1964"</definedName>
    <definedName name="IQ_NI_SFAS" hidden="1">"c795"</definedName>
    <definedName name="IQ_NON_ACCRUAL_LOANS" hidden="1">"c796"</definedName>
    <definedName name="IQ_NON_CASH" hidden="1">"c1399"</definedName>
    <definedName name="IQ_NON_CASH_ITEMS" hidden="1">"c797"</definedName>
    <definedName name="IQ_NON_INS_EXP" hidden="1">"c798"</definedName>
    <definedName name="IQ_NON_INS_REV" hidden="1">"c799"</definedName>
    <definedName name="IQ_NON_INT_BEAR_CD" hidden="1">"c800"</definedName>
    <definedName name="IQ_NON_INT_EXP" hidden="1">"c801"</definedName>
    <definedName name="IQ_NON_INT_INC" hidden="1">"c802"</definedName>
    <definedName name="IQ_NON_INT_INC_10YR_ANN_GROWTH" hidden="1">"c803"</definedName>
    <definedName name="IQ_NON_INT_INC_1YR_ANN_GROWTH" hidden="1">"c804"</definedName>
    <definedName name="IQ_NON_INT_INC_2YR_ANN_GROWTH" hidden="1">"c805"</definedName>
    <definedName name="IQ_NON_INT_INC_3YR_ANN_GROWTH" hidden="1">"c806"</definedName>
    <definedName name="IQ_NON_INT_INC_5YR_ANN_GROWTH" hidden="1">"c807"</definedName>
    <definedName name="IQ_NON_INT_INC_7YR_ANN_GROWTH" hidden="1">"c808"</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GROWTH" hidden="1">"c811"</definedName>
    <definedName name="IQ_NON_PERF_ASSETS_1YR_ANN_GROWTH" hidden="1">"c812"</definedName>
    <definedName name="IQ_NON_PERF_ASSETS_2YR_ANN_GROWTH" hidden="1">"c813"</definedName>
    <definedName name="IQ_NON_PERF_ASSETS_3YR_ANN_GROWTH" hidden="1">"c814"</definedName>
    <definedName name="IQ_NON_PERF_ASSETS_5YR_ANN_GROWTH" hidden="1">"c815"</definedName>
    <definedName name="IQ_NON_PERF_ASSETS_7YR_ANN_GROWTH" hidden="1">"c816"</definedName>
    <definedName name="IQ_NON_PERF_ASSETS_TOTAL_ASSETS" hidden="1">"c817"</definedName>
    <definedName name="IQ_NON_PERF_LOANS_10YR_ANN_GROWTH" hidden="1">"c818"</definedName>
    <definedName name="IQ_NON_PERF_LOANS_1YR_ANN_GROWTH" hidden="1">"c819"</definedName>
    <definedName name="IQ_NON_PERF_LOANS_2YR_ANN_GROWTH" hidden="1">"c820"</definedName>
    <definedName name="IQ_NON_PERF_LOANS_3YR_ANN_GROWTH" hidden="1">"c821"</definedName>
    <definedName name="IQ_NON_PERF_LOANS_5YR_ANN_GROWTH" hidden="1">"c822"</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NUTIL_REV" hidden="1">"c2089"</definedName>
    <definedName name="IQ_NORMAL_INC_AFTER" hidden="1">"c1605"</definedName>
    <definedName name="IQ_NORMAL_INC_AVAIL" hidden="1">"c1606"</definedName>
    <definedName name="IQ_NORMAL_INC_BEFORE" hidden="1">"c1607"</definedName>
    <definedName name="IQ_NOTES_PAY" hidden="1">"c1423"</definedName>
    <definedName name="IQ_NOW_ACCOUNT" hidden="1">"c828"</definedName>
    <definedName name="IQ_NPPE" hidden="1">"c829"</definedName>
    <definedName name="IQ_NPPE_10YR_ANN_GROWTH" hidden="1">"c830"</definedName>
    <definedName name="IQ_NPPE_1YR_ANN_GROWTH" hidden="1">"c831"</definedName>
    <definedName name="IQ_NPPE_2YR_ANN_GROWTH" hidden="1">"c832"</definedName>
    <definedName name="IQ_NPPE_3YR_ANN_GROWTH" hidden="1">"c833"</definedName>
    <definedName name="IQ_NPPE_5YR_ANN_GROWTH" hidden="1">"c834"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BER_ADRHOLDERS" hidden="1">"c1970"</definedName>
    <definedName name="IQ_NUMBER_DAYS" hidden="1">"c1904"</definedName>
    <definedName name="IQ_NUMBER_SHAREHOLDERS" hidden="1">"c1967"</definedName>
    <definedName name="IQ_NUMBER_SHAREHOLDERS_CLASSA" hidden="1">"c1968"</definedName>
    <definedName name="IQ_NUMBER_SHAREHOLDERS_OTHER" hidden="1">"c1969"</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CLOSE_BALANCE_GAS" hidden="1">"c2049"</definedName>
    <definedName name="IQ_OG_CLOSE_BALANCE_OIL" hidden="1">"c2037"</definedName>
    <definedName name="IQ_OG_DCF_BEFORE_TAXES" hidden="1">"c2023"</definedName>
    <definedName name="IQ_OG_DCF_BEFORE_TAXES_GAS" hidden="1">"c2025"</definedName>
    <definedName name="IQ_OG_DCF_BEFORE_TAXES_OIL" hidden="1">"c2024"</definedName>
    <definedName name="IQ_OG_DEVELOPED_RESERVES_GAS" hidden="1">"c2053"</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T_DISC_GAS" hidden="1">"c2043"</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IMPROVED_RECOVERY_GAS" hidden="1">"c2044"</definedName>
    <definedName name="IQ_OG_IMPROVED_RECOVERY_OIL" hidden="1">"c2032"</definedName>
    <definedName name="IQ_OG_LIQUID_GAS_PRICE_HEDGED" hidden="1">"c2233"</definedName>
    <definedName name="IQ_OG_LIQUID_GAS_PRICE_UNHEDGED" hidden="1">"c2234"</definedName>
    <definedName name="IQ_OG_NET_FUTURE_CASH_FLOWS" hidden="1">"c1996"</definedName>
    <definedName name="IQ_OG_NET_FUTURE_CASH_FLOWS_GAS" hidden="1">"c2016"</definedName>
    <definedName name="IQ_OG_NET_FUTURE_CASH_FLOWS_OIL" hidden="1">"c2006"</definedName>
    <definedName name="IQ_OG_OIL_PRICE_HEDGED" hidden="1">"c2055"</definedName>
    <definedName name="IQ_OG_OIL_PRICE_UNHEDGED" hidden="1">"c2057"</definedName>
    <definedName name="IQ_OG_OPEN_BALANCE_GAS" hidden="1">"c2041"</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OIL" hidden="1">"c2036"</definedName>
    <definedName name="IQ_OG_OTHER_COSTS" hidden="1">"c1979"</definedName>
    <definedName name="IQ_OG_OTHER_COSTS_GAS" hidden="1">"c1991"</definedName>
    <definedName name="IQ_OG_OTHER_COSTS_OIL" hidden="1">"c1985"</definedName>
    <definedName name="IQ_OG_PRODUCTION_GAS" hidden="1">"c2047"</definedName>
    <definedName name="IQ_OG_PRODUCTION_OIL" hidden="1">"c2035"</definedName>
    <definedName name="IQ_OG_PURCHASES_GAS" hidden="1">"c2045"</definedName>
    <definedName name="IQ_OG_PURCHASES_OIL" hidden="1">"c2033"</definedName>
    <definedName name="IQ_OG_REVISIONS_GAS" hidden="1">"c2042"</definedName>
    <definedName name="IQ_OG_REVISIONS_OIL" hidden="1">"c2030"</definedName>
    <definedName name="IQ_OG_SALES_IN_PLACE_GAS" hidden="1">"c2046"</definedName>
    <definedName name="IQ_OG_SALES_IN_PLACE_OIL" hidden="1">"c2034"</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PRODUCTION" hidden="1">"c2060"</definedName>
    <definedName name="IQ_OG_TOTAL_LIQUID_GAS_PRODUCTION" hidden="1">"c2235"</definedName>
    <definedName name="IQ_OG_TOTAL_OIL_PRODUCTION" hidden="1">"c2059"</definedName>
    <definedName name="IQ_OG_UNDEVELOPED_RESERVES_GAS" hidden="1">"c2051"</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NPRICE" hidden="1">"c848"</definedName>
    <definedName name="IQ_OPER_INC" hidden="1">"c849"</definedName>
    <definedName name="IQ_OPER_INC_BR" hidden="1">"c850"</definedName>
    <definedName name="IQ_OPER_INC_FIN" hidden="1">"c851"</definedName>
    <definedName name="IQ_OPER_INC_INS" hidden="1">"c852"</definedName>
    <definedName name="IQ_OPER_INC_MARGIN" hidden="1">"c1448"</definedName>
    <definedName name="IQ_OPER_INC_REIT" hidden="1">"c853"</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EXERCISED" hidden="1">"c2116"</definedName>
    <definedName name="IQ_OPTIONS_ISSUED" hidden="1">"c857"</definedName>
    <definedName name="IQ_ORDER_BACKLOG" hidden="1">"c2090"</definedName>
    <definedName name="IQ_OTHER_ADJUST_GROSS_LOANS" hidden="1">"c859"</definedName>
    <definedName name="IQ_OTHER_ASSETS" hidden="1">"c860"</definedName>
    <definedName name="IQ_OTHER_ASSETS_BNK" hidden="1">"c861"</definedName>
    <definedName name="IQ_OTHER_ASSETS_BR" hidden="1">"c862"</definedName>
    <definedName name="IQ_OTHER_ASSETS_FIN" hidden="1">"c863"</definedName>
    <definedName name="IQ_OTHER_ASSETS_INS" hidden="1">"c864"</definedName>
    <definedName name="IQ_OTHER_ASSETS_REIT" hidden="1">"c865"</definedName>
    <definedName name="IQ_OTHER_ASSETS_SERV_RIGHTS" hidden="1">"c2243"</definedName>
    <definedName name="IQ_OTHER_ASSETS_UTI" hidden="1">"c866"</definedName>
    <definedName name="IQ_OTHER_BEARING_LIAB" hidden="1">"c1608"</definedName>
    <definedName name="IQ_OTHER_BENEFITS_OBLIGATION" hidden="1">"c867"</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REIT" hidden="1">"c882"</definedName>
    <definedName name="IQ_OTHER_CL_SUPPL_UTI" hidden="1">"c883"</definedName>
    <definedName name="IQ_OTHER_CL_UTI" hidden="1">"c884"</definedName>
    <definedName name="IQ_OTHER_CURRENT_ASSETS" hidden="1">"c1403"</definedName>
    <definedName name="IQ_OTHER_CURRENT_LIAB" hidden="1">"c1404"</definedName>
    <definedName name="IQ_OTHER_DEP" hidden="1">"c885"</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IT" hidden="1">"c904"</definedName>
    <definedName name="IQ_OTHER_FINANCE_ACT_SUPPL_UTI" hidden="1">"c905"</definedName>
    <definedName name="IQ_OTHER_FINANCE_ACT_UTI" hidden="1">"c906"</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IT" hidden="1">"c912"</definedName>
    <definedName name="IQ_OTHER_INTAN_UTI" hidden="1">"c913"</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IT" hidden="1">"c940"</definedName>
    <definedName name="IQ_OTHER_LIAB_LT_UTI" hidden="1">"c941"</definedName>
    <definedName name="IQ_OTHER_LIAB_REIT" hidden="1">"c942"</definedName>
    <definedName name="IQ_OTHER_LIAB_UTI" hidden="1">"c943"</definedName>
    <definedName name="IQ_OTHER_LIAB_WRITTEN" hidden="1">"c944"</definedName>
    <definedName name="IQ_OTHER_LOANS" hidden="1">"c945"</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IT" hidden="1">"c951"</definedName>
    <definedName name="IQ_OTHER_LT_ASSETS_UTI" hidden="1">"c952"</definedName>
    <definedName name="IQ_OTHER_NET" hidden="1">"c1453"</definedName>
    <definedName name="IQ_OTHER_NON_INT_EXP" hidden="1">"c953"</definedName>
    <definedName name="IQ_OTHER_NON_INT_EXP_TOTAL" hidden="1">"c954"</definedName>
    <definedName name="IQ_OTHER_NON_INT_INC" hidden="1">"c955"</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IT" hidden="1">"c965"</definedName>
    <definedName name="IQ_OTHER_NON_OPER_EXP_SUPPL_UTI" hidden="1">"c966"</definedName>
    <definedName name="IQ_OTHER_NON_OPER_EXP_UTI" hidden="1">"c967"</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IT" hidden="1">"c1003"</definedName>
    <definedName name="IQ_OTHER_OPER_TOT_UTI" hidden="1">"c1004"</definedName>
    <definedName name="IQ_OTHER_OPER_UTI" hidden="1">"c1005"</definedName>
    <definedName name="IQ_OTHER_OUTSTANDING_BS_DATE" hidden="1">"c1972"</definedName>
    <definedName name="IQ_OTHER_OUTSTANDING_FILING_DATE" hidden="1">"c1974"</definedName>
    <definedName name="IQ_OTHER_PC_WRITTEN" hidden="1">"c1006"</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IT" hidden="1">"c1019"</definedName>
    <definedName name="IQ_OTHER_REV_SUPPL_UTI" hidden="1">"c1020"</definedName>
    <definedName name="IQ_OTHER_REV_UTI" hidden="1">"c1021"</definedName>
    <definedName name="IQ_OTHER_REVENUE" hidden="1">"c1410"</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IT" hidden="1">"c1499"</definedName>
    <definedName name="IQ_OTHER_UNUSUAL_SUPPL_UTI" hidden="1">"c1500"</definedName>
    <definedName name="IQ_OTHER_UNUSUAL_UTI" hidden="1">"c1565"</definedName>
    <definedName name="IQ_OUTSTANDING_BS_DATE" hidden="1">"c2128"</definedName>
    <definedName name="IQ_OUTSTANDING_FILING_DATE" hidden="1">"c2127"</definedName>
    <definedName name="IQ_OWNERSHIP" hidden="1">"c2160"</definedName>
    <definedName name="IQ_PART_TIME" hidden="1">"c1024"</definedName>
    <definedName name="IQ_PAY_ACCRUED" hidden="1">"c1457"</definedName>
    <definedName name="IQ_PAYOUT_RATIO" hidden="1">"c1900"</definedName>
    <definedName name="IQ_PBV" hidden="1">"c1025"</definedName>
    <definedName name="IQ_PBV_AVG" hidden="1">"c1026"</definedName>
    <definedName name="IQ_PC_WRITTEN" hidden="1">"c1027"</definedName>
    <definedName name="IQ_PE_EXCL" hidden="1">"c1028"</definedName>
    <definedName name="IQ_PE_EXCL_AVG" hidden="1">"c1029"</definedName>
    <definedName name="IQ_PE_EXCL_FWD" hidden="1">"c1030"</definedName>
    <definedName name="IQ_PE_NORMALIZED" hidden="1">"c2207"</definedName>
    <definedName name="IQ_PE_RATIO" hidden="1">"c1610"</definedName>
    <definedName name="IQ_PENSION" hidden="1">"c1031"</definedName>
    <definedName name="IQ_PERIODDATE" hidden="1">"c1414"</definedName>
    <definedName name="IQ_PERIODDATE_BS" hidden="1">"c1032"</definedName>
    <definedName name="IQ_PERIODDATE_CF" hidden="1">"c1033"</definedName>
    <definedName name="IQ_PERIODDATE_IS" hidden="1">"c1034"</definedName>
    <definedName name="IQ_PERIODLENGTH_CF" hidden="1">"c1502"</definedName>
    <definedName name="IQ_PERIODLENGTH_IS" hidden="1">"c1503"</definedName>
    <definedName name="IQ_PERTYPE" hidden="1">"c1611"</definedName>
    <definedName name="IQ_PLL" hidden="1">"c2114"</definedName>
    <definedName name="IQ_PMT_FREQ" hidden="1">"c2236"</definedName>
    <definedName name="IQ_POLICY_BENEFITS" hidden="1">"c1036"</definedName>
    <definedName name="IQ_POLICY_COST" hidden="1">"c1037"</definedName>
    <definedName name="IQ_POLICY_LIAB" hidden="1">"c1612"</definedName>
    <definedName name="IQ_POLICY_LOANS" hidden="1">"c1038"</definedName>
    <definedName name="IQ_POST_RETIRE_EXP" hidden="1">"c1039"</definedName>
    <definedName name="IQ_POSTPAID_CHURN" hidden="1">"c2121"</definedName>
    <definedName name="IQ_POSTPAID_SUBS" hidden="1">"c2118"</definedName>
    <definedName name="IQ_PRE_OPEN_COST" hidden="1">"c1040"</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IT" hidden="1">"c1058"</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IT" hidden="1">"c1065"</definedName>
    <definedName name="IQ_PREF_REP_UTI" hidden="1">"c1066"</definedName>
    <definedName name="IQ_PREF_STOCK" hidden="1">"c1416"</definedName>
    <definedName name="IQ_PREF_TOT" hidden="1">"c1415"</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ICE_OVER_BVPS" hidden="1">"c1412"</definedName>
    <definedName name="IQ_PRICE_OVER_LTM_EPS" hidden="1">"c1413"</definedName>
    <definedName name="IQ_PRICE_TARGET" hidden="1">"c82"</definedName>
    <definedName name="IQ_PRICEDATE" hidden="1">"c1069"</definedName>
    <definedName name="IQ_PRICING_DATE" hidden="1">"c1613"</definedName>
    <definedName name="IQ_PRIMARY_INDUSTRY" hidden="1">"c1070"</definedName>
    <definedName name="IQ_PRINCIPAL_AMT" hidden="1">"c2157"</definedName>
    <definedName name="IQ_PRO_FORMA_BASIC_EPS" hidden="1">"c1614"</definedName>
    <definedName name="IQ_PRO_FORMA_DILUT_EPS" hidden="1">"c1615"</definedName>
    <definedName name="IQ_PRO_FORMA_NET_INC" hidden="1">"c1452"</definedName>
    <definedName name="IQ_PROFESSIONAL" hidden="1">"c1071"</definedName>
    <definedName name="IQ_PROFESSIONAL_TITLE" hidden="1">"c1072"</definedName>
    <definedName name="IQ_PROJECTED_PENSION_OBLIGATION" hidden="1">"c1292"</definedName>
    <definedName name="IQ_PROPERTY_EXP" hidden="1">"c1073"</definedName>
    <definedName name="IQ_PROPERTY_GROSS" hidden="1">"c1379"</definedName>
    <definedName name="IQ_PROPERTY_MGMT_FEE" hidden="1">"c1074"</definedName>
    <definedName name="IQ_PROPERTY_NET" hidden="1">"c1402"</definedName>
    <definedName name="IQ_PROV_BAD_DEBTS" hidden="1">"c1075"</definedName>
    <definedName name="IQ_PROV_BAD_DEBTS_CF" hidden="1">"c1076"</definedName>
    <definedName name="IQ_PROVISION_10YR_ANN_GROWTH" hidden="1">"c1077"</definedName>
    <definedName name="IQ_PROVISION_1YR_ANN_GROWTH" hidden="1">"c1078"</definedName>
    <definedName name="IQ_PROVISION_2YR_ANN_GROWTH" hidden="1">"c1079"</definedName>
    <definedName name="IQ_PROVISION_3YR_ANN_GROWTH" hidden="1">"c1080"</definedName>
    <definedName name="IQ_PROVISION_5YR_ANN_GROWTH" hidden="1">"c1081"</definedName>
    <definedName name="IQ_PROVISION_7YR_ANN_GROWTH" hidden="1">"c1082"</definedName>
    <definedName name="IQ_PROVISION_CHARGE_OFFS" hidden="1">"c1083"</definedName>
    <definedName name="IQ_PTBV" hidden="1">"c1084"</definedName>
    <definedName name="IQ_PTBV_AVG" hidden="1">"c1085"</definedName>
    <definedName name="IQ_QTD" hidden="1">750000</definedName>
    <definedName name="IQ_QUICK_RATIO" hidden="1">"c1086"</definedName>
    <definedName name="IQ_RATE_COMP_GROWTH_DOMESTIC" hidden="1">"c1087"</definedName>
    <definedName name="IQ_RATE_COMP_GROWTH_FOREIGN" hidden="1">"c1088"</definedName>
    <definedName name="IQ_RAW_INV" hidden="1">"c1089"</definedName>
    <definedName name="IQ_RD_EXP" hidden="1">"c1090"</definedName>
    <definedName name="IQ_RD_EXP_FN" hidden="1">"c1091"</definedName>
    <definedName name="IQ_RE" hidden="1">"c1092"</definedName>
    <definedName name="IQ_REAL_ESTATE" hidden="1">"c1093"</definedName>
    <definedName name="IQ_REAL_ESTATE_ASSETS" hidden="1">"c1094"</definedName>
    <definedName name="IQ_REDEEM_PREF_STOCK" hidden="1">"c1417"</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NTAL_REV" hidden="1">"c1101"</definedName>
    <definedName name="IQ_RESEARCH_DEV" hidden="1">"c1419"</definedName>
    <definedName name="IQ_RESIDENTIAL_LOANS" hidden="1">"c1102"</definedName>
    <definedName name="IQ_RESTATEMENT_BS" hidden="1">"c1643"</definedName>
    <definedName name="IQ_RESTATEMENT_CF" hidden="1">"c1644"</definedName>
    <definedName name="IQ_RESTATEMENT_IS" hidden="1">"c1642"</definedName>
    <definedName name="IQ_RESTRICTED_CASH" hidden="1">"c1103"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IT" hidden="1">"c1110"</definedName>
    <definedName name="IQ_RESTRUCTURE_UTI" hidden="1">"c1111"</definedName>
    <definedName name="IQ_RESTRUCTURED_LOANS" hidden="1">"c1112"</definedName>
    <definedName name="IQ_RETAIL_AVG_STORE_SIZE_GROSS" hidden="1">"c2066"</definedName>
    <definedName name="IQ_RETAIL_AVG_STORE_SIZE_NET" hidden="1">"c2067"</definedName>
    <definedName name="IQ_RETAIL_CLOSED_STORES" hidden="1">"c2063"</definedName>
    <definedName name="IQ_RETAIL_OPENED_STORES" hidden="1">"c2062"</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Q_FOOTAGE" hidden="1">"c2064"</definedName>
    <definedName name="IQ_RETAIL_STORE_SELLING_AREA" hidden="1">"c2065"</definedName>
    <definedName name="IQ_RETAIL_TOTAL_STORES" hidden="1">"c2061"</definedName>
    <definedName name="IQ_RETAINED_EARN" hidden="1">"c1420"</definedName>
    <definedName name="IQ_RETURN_ASSETS" hidden="1">"c1113"</definedName>
    <definedName name="IQ_RETURN_ASSETS_BANK" hidden="1">"c1114"</definedName>
    <definedName name="IQ_RETURN_ASSETS_BROK" hidden="1">"c1115"</definedName>
    <definedName name="IQ_RETURN_ASSETS_FS" hidden="1">"c1116"</definedName>
    <definedName name="IQ_RETURN_CAPITAL" hidden="1">"c1117"</definedName>
    <definedName name="IQ_RETURN_EQUITY" hidden="1">"c1118"</definedName>
    <definedName name="IQ_RETURN_EQUITY_BANK" hidden="1">"c1119"</definedName>
    <definedName name="IQ_RETURN_EQUITY_BROK" hidden="1">"c1120"</definedName>
    <definedName name="IQ_RETURN_EQUITY_FS" hidden="1">"c1121"</definedName>
    <definedName name="IQ_RETURN_INVESTMENT" hidden="1">"c1421"</definedName>
    <definedName name="IQ_REV" hidden="1">"c1122"</definedName>
    <definedName name="IQ_REV_BEFORE_LL" hidden="1">"c1123"</definedName>
    <definedName name="IQ_REV_UTI" hidden="1">"c1125"</definedName>
    <definedName name="IQ_REVENUE" hidden="1">"c1422"</definedName>
    <definedName name="IQ_REVISION_DATE_" hidden="1">39107.6910185185</definedName>
    <definedName name="IQ_SALARY" hidden="1">"c1130"</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S_MARKETING" hidden="1">"c2240"</definedName>
    <definedName name="IQ_SAME_STORE" hidden="1">"c1149"</definedName>
    <definedName name="IQ_SAVING_DEP" hidden="1">"c1150"</definedName>
    <definedName name="IQ_SECUR_RECEIV" hidden="1">"c1151"</definedName>
    <definedName name="IQ_SECURITY_BORROW" hidden="1">"c1152"</definedName>
    <definedName name="IQ_SECURITY_LEVEL" hidden="1">"c2159"</definedName>
    <definedName name="IQ_SECURITY_NOTES" hidden="1">"c2202"</definedName>
    <definedName name="IQ_SECURITY_OWN" hidden="1">"c1153"</definedName>
    <definedName name="IQ_SECURITY_RESELL" hidden="1">"c1154"</definedName>
    <definedName name="IQ_SECURITY_TYPE" hidden="1">"c2158"</definedName>
    <definedName name="IQ_SEPARATE_ACCT_ASSETS" hidden="1">"c1155"</definedName>
    <definedName name="IQ_SEPARATE_ACCT_LIAB" hidden="1">"c1156"</definedName>
    <definedName name="IQ_SERV_CHARGE_DEPOSITS" hidden="1">"c1157"</definedName>
    <definedName name="IQ_SGA" hidden="1">"c1158"</definedName>
    <definedName name="IQ_SGA_BNK" hidden="1">"c1159"</definedName>
    <definedName name="IQ_SGA_INS" hidden="1">"c1160"</definedName>
    <definedName name="IQ_SGA_MARGIN" hidden="1">"c1898"</definedName>
    <definedName name="IQ_SGA_REIT" hidden="1">"c1161"</definedName>
    <definedName name="IQ_SGA_SUPPL" hidden="1">"c1162"</definedName>
    <definedName name="IQ_SGA_UTI" hidden="1">"c1163"</definedName>
    <definedName name="IQ_SHAREOUTSTANDING" hidden="1">"c1347"</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TERM_INVEST" hidden="1">"c1425"</definedName>
    <definedName name="IQ_SMALL_INT_BEAR_CD" hidden="1">"c1166"</definedName>
    <definedName name="IQ_SOFTWARE" hidden="1">"c1167"</definedName>
    <definedName name="IQ_SOURCE" hidden="1">"c1168"</definedName>
    <definedName name="IQ_SP" hidden="1">"c2171"</definedName>
    <definedName name="IQ_SP_DATE" hidden="1">"c2172"</definedName>
    <definedName name="IQ_SP_REASON" hidden="1">"c2174"</definedName>
    <definedName name="IQ_SP_STATUS" hidden="1">"c2173"</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IT" hidden="1">"c1174"</definedName>
    <definedName name="IQ_SPECIAL_DIV_CF_UTI" hidden="1">"c1175"</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IT" hidden="1">"c1186"</definedName>
    <definedName name="IQ_ST_DEBT_ISSUED_UTI" hidden="1">"c1187"</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IT" hidden="1">"c1194"</definedName>
    <definedName name="IQ_ST_DEBT_REPAID_UTI" hidden="1">"c1195"</definedName>
    <definedName name="IQ_ST_DEBT_UTI" hidden="1">"c1196"</definedName>
    <definedName name="IQ_ST_INVEST" hidden="1">"c1197"</definedName>
    <definedName name="IQ_ST_INVEST_UTI" hidden="1">"c1198"</definedName>
    <definedName name="IQ_ST_NOTE_RECEIV" hidden="1">"c1199"</definedName>
    <definedName name="IQ_STATE" hidden="1">"c1200"</definedName>
    <definedName name="IQ_STATUTORY_SURPLUS" hidden="1">"c1201"</definedName>
    <definedName name="IQ_STOCK_BASED" hidden="1">"c1202"</definedName>
    <definedName name="IQ_STOCK_BASED_CF" hidden="1">"c1203"</definedName>
    <definedName name="IQ_STRIKE_PRICE_ISSUED" hidden="1">"c1645"</definedName>
    <definedName name="IQ_STRIKE_PRICE_OS" hidden="1">"c1646"</definedName>
    <definedName name="IQ_STW" hidden="1">"c2166"</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VA" hidden="1">"c1214"</definedName>
    <definedName name="IQ_TAX_BENEFIT_OPTIONS" hidden="1">"c1215"</definedName>
    <definedName name="IQ_TAX_EQUIV_NET_INT_INC" hidden="1">"c1216"</definedName>
    <definedName name="IQ_TBV" hidden="1">"c1906"</definedName>
    <definedName name="IQ_TBV_10YR_ANN_GROWTH" hidden="1">"c1936"</definedName>
    <definedName name="IQ_TBV_1YR_ANN_GROWTH" hidden="1">"c1931"</definedName>
    <definedName name="IQ_TBV_2YR_ANN_GROWTH" hidden="1">"c1932"</definedName>
    <definedName name="IQ_TBV_3YR_ANN_GROWTH" hidden="1">"c1933"</definedName>
    <definedName name="IQ_TBV_5YR_ANN_GROWTH" hidden="1">"c1934"</definedName>
    <definedName name="IQ_TBV_7YR_ANN_GROWTH" hidden="1">"c1935"</definedName>
    <definedName name="IQ_TBV_SHARE" hidden="1">"c1217"</definedName>
    <definedName name="IQ_TEMPLATE" hidden="1">"c1521"</definedName>
    <definedName name="IQ_TENANT" hidden="1">"c1218"</definedName>
    <definedName name="IQ_TEV" hidden="1">"c1219"</definedName>
    <definedName name="IQ_TEV_EBIT" hidden="1">"c1220"</definedName>
    <definedName name="IQ_TEV_EBIT_AVG" hidden="1">"c1221"</definedName>
    <definedName name="IQ_TEV_EBITDA" hidden="1">"c1222"</definedName>
    <definedName name="IQ_TEV_EBITDA_AVG" hidden="1">"c1223"</definedName>
    <definedName name="IQ_TEV_EMPLOYEE_AVG" hidden="1">"c1225"</definedName>
    <definedName name="IQ_TEV_TOTAL_REV" hidden="1">"c1226"</definedName>
    <definedName name="IQ_TEV_TOTAL_REV_AVG" hidden="1">"c1227"</definedName>
    <definedName name="IQ_TEV_UFCF" hidden="1">"c2208"</definedName>
    <definedName name="IQ_TIER_ONE_RATIO" hidden="1">"c1229"</definedName>
    <definedName name="IQ_TIME_DEP" hidden="1">"c1230"</definedName>
    <definedName name="IQ_TODAY" hidden="1">0</definedName>
    <definedName name="IQ_TOT_ADJ_INC" hidden="1">"c1616"</definedName>
    <definedName name="IQ_TOTAL_AR_BR" hidden="1">"c1231"</definedName>
    <definedName name="IQ_TOTAL_AR_REIT" hidden="1">"c1232"</definedName>
    <definedName name="IQ_TOTAL_AR_UTI" hidden="1">"c1233"</definedName>
    <definedName name="IQ_TOTAL_ASSETS" hidden="1">"c1234"</definedName>
    <definedName name="IQ_TOTAL_ASSETS_10YR_ANN_GROWTH" hidden="1">"c1235"</definedName>
    <definedName name="IQ_TOTAL_ASSETS_1YR_ANN_GROWTH" hidden="1">"c1236"</definedName>
    <definedName name="IQ_TOTAL_ASSETS_2YR_ANN_GROWTH" hidden="1">"c1237"</definedName>
    <definedName name="IQ_TOTAL_ASSETS_3YR_ANN_GROWTH" hidden="1">"c1238"</definedName>
    <definedName name="IQ_TOTAL_ASSETS_5YR_ANN_GROWTH" hidden="1">"c1239"</definedName>
    <definedName name="IQ_TOTAL_ASSETS_7YR_ANN_GROWTH" hidden="1">"c1240"</definedName>
    <definedName name="IQ_TOTAL_AVG_CE_TOTAL_AVG_ASSETS" hidden="1">"c1241"</definedName>
    <definedName name="IQ_TOTAL_AVG_EQUITY_TOTAL_AVG_ASSETS" hidden="1">"c1242"</definedName>
    <definedName name="IQ_TOTAL_CA" hidden="1">"c1243"</definedName>
    <definedName name="IQ_TOTAL_CAP" hidden="1">"c1507"</definedName>
    <definedName name="IQ_TOTAL_CAPITAL_RATIO" hidden="1">"c1244"</definedName>
    <definedName name="IQ_TOTAL_CASH_DIVID" hidden="1">"c1455"</definedName>
    <definedName name="IQ_TOTAL_CASH_FINAN" hidden="1">"c1352"</definedName>
    <definedName name="IQ_TOTAL_CASH_INVEST" hidden="1">"c1353"</definedName>
    <definedName name="IQ_TOTAL_CASH_OPER" hidden="1">"c1354"</definedName>
    <definedName name="IQ_TOTAL_CHURN" hidden="1">"c2122"</definedName>
    <definedName name="IQ_TOTAL_CL" hidden="1">"c1245"</definedName>
    <definedName name="IQ_TOTAL_COMMON" hidden="1">"c1411"</definedName>
    <definedName name="IQ_TOTAL_COMMON_EQUITY" hidden="1">"c1246"</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EBITDA" hidden="1">"c1249"</definedName>
    <definedName name="IQ_TOTAL_DEBT_EQUITY" hidden="1">"c1250"</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IT" hidden="1">"c1255"</definedName>
    <definedName name="IQ_TOTAL_DEBT_ISSUED_UTI" hidden="1">"c1256"</definedName>
    <definedName name="IQ_TOTAL_DEBT_ISSUES_INS" hidden="1">"c1257"</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IT" hidden="1">"c1263"</definedName>
    <definedName name="IQ_TOTAL_DEBT_REPAID_UTI" hidden="1">"c1264"</definedName>
    <definedName name="IQ_TOTAL_DEPOSITS" hidden="1">"c1265"</definedName>
    <definedName name="IQ_TOTAL_DIV_PAID_CF" hidden="1">"c1266"</definedName>
    <definedName name="IQ_TOTAL_EMPLOYEE" hidden="1">"c2141"</definedName>
    <definedName name="IQ_TOTAL_EMPLOYEES" hidden="1">"c1522"</definedName>
    <definedName name="IQ_TOTAL_EQUITY" hidden="1">"c1267"</definedName>
    <definedName name="IQ_TOTAL_EQUITY_10YR_ANN_GROWTH" hidden="1">"c1268"</definedName>
    <definedName name="IQ_TOTAL_EQUITY_1YR_ANN_GROWTH" hidden="1">"c1269"</definedName>
    <definedName name="IQ_TOTAL_EQUITY_2YR_ANN_GROWTH" hidden="1">"c1270"</definedName>
    <definedName name="IQ_TOTAL_EQUITY_3YR_ANN_GROWTH" hidden="1">"c1271"</definedName>
    <definedName name="IQ_TOTAL_EQUITY_5YR_ANN_GROWTH" hidden="1">"c1272"</definedName>
    <definedName name="IQ_TOTAL_EQUITY_7YR_ANN_GROWTH" hidden="1">"c1273"</definedName>
    <definedName name="IQ_TOTAL_EQUITY_ALLOWANCE_TOTAL_LOANS" hidden="1">"c1274"</definedName>
    <definedName name="IQ_TOTAL_INTEREST_EXP" hidden="1">"c1382"</definedName>
    <definedName name="IQ_TOTAL_INVENTORY" hidden="1">"c1385"</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FIN" hidden="1">"c1280"</definedName>
    <definedName name="IQ_TOTAL_LIAB_INS" hidden="1">"c1281"</definedName>
    <definedName name="IQ_TOTAL_LIAB_REIT" hidden="1">"c1282"</definedName>
    <definedName name="IQ_TOTAL_LIAB_SHAREHOLD" hidden="1">"c1435"</definedName>
    <definedName name="IQ_TOTAL_LIAB_TOTAL_ASSETS" hidden="1">"c1283"</definedName>
    <definedName name="IQ_TOTAL_LONG_DEBT" hidden="1">"c1617"</definedName>
    <definedName name="IQ_TOTAL_NON_REC" hidden="1">"c1444"</definedName>
    <definedName name="IQ_TOTAL_OPER_EXP_BR" hidden="1">"c1284"</definedName>
    <definedName name="IQ_TOTAL_OPER_EXP_FIN" hidden="1">"c1285"</definedName>
    <definedName name="IQ_TOTAL_OPER_EXP_INS" hidden="1">"c1286"</definedName>
    <definedName name="IQ_TOTAL_OPER_EXP_REIT" hidden="1">"c1287"</definedName>
    <definedName name="IQ_TOTAL_OPER_EXP_UTI" hidden="1">"c1288"</definedName>
    <definedName name="IQ_TOTAL_OPER_EXPEN" hidden="1">"c1445"</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EXP" hidden="1">"c1291"</definedName>
    <definedName name="IQ_TOTAL_PROVED_RESERVES_OIL" hidden="1">"c2040"</definedName>
    <definedName name="IQ_TOTAL_RECEIV" hidden="1">"c1293"</definedName>
    <definedName name="IQ_TOTAL_REV" hidden="1">"c1294"</definedName>
    <definedName name="IQ_TOTAL_REV_10YR_ANN_GROWTH" hidden="1">"c1295"</definedName>
    <definedName name="IQ_TOTAL_REV_1YR_ANN_GROWTH" hidden="1">"c1296"</definedName>
    <definedName name="IQ_TOTAL_REV_2YR_ANN_GROWTH" hidden="1">"c1297"</definedName>
    <definedName name="IQ_TOTAL_REV_3YR_ANN_GROWTH" hidden="1">"c1298"</definedName>
    <definedName name="IQ_TOTAL_REV_5YR_ANN_GROWTH" hidden="1">"c1299"</definedName>
    <definedName name="IQ_TOTAL_REV_7YR_ANN_GROWTH" hidden="1">"c1300"</definedName>
    <definedName name="IQ_TOTAL_REV_AS_REPORTED" hidden="1">"c1301"</definedName>
    <definedName name="IQ_TOTAL_REV_BNK" hidden="1">"c1302"</definedName>
    <definedName name="IQ_TOTAL_REV_BR" hidden="1">"c1303"</definedName>
    <definedName name="IQ_TOTAL_REV_EMPLOYEE" hidden="1">"c1304"</definedName>
    <definedName name="IQ_TOTAL_REV_FIN" hidden="1">"c1305"</definedName>
    <definedName name="IQ_TOTAL_REV_INS" hidden="1">"c1306"</definedName>
    <definedName name="IQ_TOTAL_REV_REIT" hidden="1">"c1307"</definedName>
    <definedName name="IQ_TOTAL_REV_SHARE" hidden="1">"c1912"</definedName>
    <definedName name="IQ_TOTAL_REV_UTI" hidden="1">"c1308"</definedName>
    <definedName name="IQ_TOTAL_REVENUE" hidden="1">"c1436"</definedName>
    <definedName name="IQ_TOTAL_SPECIAL" hidden="1">"c1618"</definedName>
    <definedName name="IQ_TOTAL_ST_BORROW" hidden="1">"c1424"</definedName>
    <definedName name="IQ_TOTAL_SUBS" hidden="1">"c2119"</definedName>
    <definedName name="IQ_TOTAL_UNUSUAL" hidden="1">"c1508"</definedName>
    <definedName name="IQ_TRADE_AR" hidden="1">"c1345"</definedName>
    <definedName name="IQ_TRADE_PRINCIPAL" hidden="1">"c1309"</definedName>
    <definedName name="IQ_TRADING_ASSETS" hidden="1">"c1310"</definedName>
    <definedName name="IQ_TRADING_CURRENCY" hidden="1">"c2212"</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IT" hidden="1">"c1317"</definedName>
    <definedName name="IQ_TREASURY_OTHER_EQUITY_UTI" hidden="1">"c1318"</definedName>
    <definedName name="IQ_TREASURY_STOCK" hidden="1">"c1438"</definedName>
    <definedName name="IQ_TRUST_INC" hidden="1">"c1319"</definedName>
    <definedName name="IQ_TRUST_PREF" hidden="1">"c1320"</definedName>
    <definedName name="IQ_UFCF_10YR_ANN_GROWTH" hidden="1">"c1948"</definedName>
    <definedName name="IQ_UFCF_1YR_ANN_GROWTH" hidden="1">"c1943"</definedName>
    <definedName name="IQ_UFCF_2YR_ANN_GROWTH" hidden="1">"c1944"</definedName>
    <definedName name="IQ_UFCF_3YR_ANN_GROWTH" hidden="1">"c1945"</definedName>
    <definedName name="IQ_UFCF_5YR_ANN_GROWTH" hidden="1">"c1946"</definedName>
    <definedName name="IQ_UFCF_7YR_ANN_GROWTH" hidden="1">"c1947"</definedName>
    <definedName name="IQ_UFCF_MARGIN" hidden="1">"c1962"</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IT" hidden="1">"c1327"</definedName>
    <definedName name="IQ_UNEARN_REV_CURRENT_UTI" hidden="1">"c1328"</definedName>
    <definedName name="IQ_UNEARN_REV_LT" hidden="1">"c1329"</definedName>
    <definedName name="IQ_UNLEVERED_FCF" hidden="1">"c1908"</definedName>
    <definedName name="IQ_UNPAID_CLAIMS" hidden="1">"c1330"</definedName>
    <definedName name="IQ_UNREALIZED_GAIN" hidden="1">"c1619"</definedName>
    <definedName name="IQ_UNUSUAL_EXP" hidden="1">"c1456"</definedName>
    <definedName name="IQ_US_GAAP" hidden="1">"c1331"</definedName>
    <definedName name="IQ_UTIL_PPE_NET" hidden="1">"c1620"</definedName>
    <definedName name="IQ_UTIL_REV" hidden="1">"c2091"</definedName>
    <definedName name="IQ_UV_PENSION_LIAB" hidden="1">"c1332"</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UME" hidden="1">"c1333"</definedName>
    <definedName name="IQ_WEEK" hidden="1">50000</definedName>
    <definedName name="IQ_WEIGHTED_AVG_PRICE" hidden="1">"c1334"</definedName>
    <definedName name="IQ_WIP_INV" hidden="1">"c1335"</definedName>
    <definedName name="IQ_WORKMEN_WRITTEN" hidden="1">"c1336"</definedName>
    <definedName name="IQ_XDIV_DATE" hidden="1">"c2203"</definedName>
    <definedName name="IQ_YEARHIGH" hidden="1">"c1337"</definedName>
    <definedName name="IQ_YEARHIGH_DATE" hidden="1">"c2250"</definedName>
    <definedName name="IQ_YEARLOW" hidden="1">"c1338"</definedName>
    <definedName name="IQ_YEARLOW_DATE" hidden="1">"c2251"</definedName>
    <definedName name="IQ_YTD" hidden="1">3000</definedName>
    <definedName name="IQ_YTDMONTH" hidden="1">130000</definedName>
    <definedName name="IQ_YTW" hidden="1">"c2163"</definedName>
    <definedName name="IQ_YTW_DATE" hidden="1">"c2164"</definedName>
    <definedName name="IQ_YTW_DATE_TYPE" hidden="1">"c2165"</definedName>
    <definedName name="IQ_Z_SCORE" hidden="1">"c1339"</definedName>
    <definedName name="işçilik" localSheetId="5" hidden="1">{#N/A,#N/A,FALSE,"BİRİKİMLİ SATIŞLAR";#N/A,#N/A,FALSE,"BİRİKİMLİ MALİYET";#N/A,#N/A,FALSE,"ERYAMAN B2 TABLOSU";#N/A,#N/A,FALSE,"ERYAMAN B4 TABLOSU";#N/A,#N/A,FALSE,"ÇAYYOLU";#N/A,#N/A,FALSE,"ESBANK ";#N/A,#N/A,FALSE,"İÇERENKÖY 2.KISIM";#N/A,#N/A,FALSE,"ÇİFTEHAVUZ";#N/A,#N/A,FALSE,"HASTAHANE TABLOSU";#N/A,#N/A,FALSE,"RUSYA TABLOSU";#N/A,#N/A,FALSE,"İÇERENKÖY TABLOSU";#N/A,#N/A,FALSE,"ATATÜRK TABLOSU";#N/A,#N/A,FALSE,"KONSOLİDE TABLO";#N/A,#N/A,FALSE,"GEL-GİDER KARŞILAŞTIRMASI";#N/A,#N/A,FALSE,"BIRIKIMLI- NAKIT";#N/A,#N/A,FALSE,"AYLIK NAKİT";#N/A,#N/A,FALSE,"ÜCRETLER";#N/A,#N/A,FALSE,"ŞANTİYELER DETAY TABLOLARI";#N/A,#N/A,FALSE,"MALİ TABLOLAR";#N/A,#N/A,FALSE,"PERFORMANS TAB.";#N/A,#N/A,FALSE,"KARŞILAŞTIRMALI DEĞERLENDİRME";#N/A,#N/A,FALSE,"YILLARA YAYGI DEĞER.";#N/A,#N/A,FALSE,"YILLIK DEĞERLENDİRME";#N/A,#N/A,FALSE,"NAKİT AKIM TABLOSU";#N/A,#N/A,FALSE,"ATATÜRK";#N/A,#N/A,FALSE,"ERYAMAN";#N/A,#N/A,FALSE,"İÇERENKÖY";#N/A,#N/A,FALSE,"HAYDARPAŞA";#N/A,#N/A,FALSE,"YILLIK DEĞERLENDİRME";#N/A,#N/A,FALSE,"NAKİT GİRİŞ- ÇIKIŞ";#N/A,#N/A,FALSE,"GENEL YÖNETİM GİDERLERİ (2)";#N/A,#N/A,FALSE,"SATIŞLAR"}</definedName>
    <definedName name="işçilik" hidden="1">{#N/A,#N/A,FALSE,"BİRİKİMLİ SATIŞLAR";#N/A,#N/A,FALSE,"BİRİKİMLİ MALİYET";#N/A,#N/A,FALSE,"ERYAMAN B2 TABLOSU";#N/A,#N/A,FALSE,"ERYAMAN B4 TABLOSU";#N/A,#N/A,FALSE,"ÇAYYOLU";#N/A,#N/A,FALSE,"ESBANK ";#N/A,#N/A,FALSE,"İÇERENKÖY 2.KISIM";#N/A,#N/A,FALSE,"ÇİFTEHAVUZ";#N/A,#N/A,FALSE,"HASTAHANE TABLOSU";#N/A,#N/A,FALSE,"RUSYA TABLOSU";#N/A,#N/A,FALSE,"İÇERENKÖY TABLOSU";#N/A,#N/A,FALSE,"ATATÜRK TABLOSU";#N/A,#N/A,FALSE,"KONSOLİDE TABLO";#N/A,#N/A,FALSE,"GEL-GİDER KARŞILAŞTIRMASI";#N/A,#N/A,FALSE,"BIRIKIMLI- NAKIT";#N/A,#N/A,FALSE,"AYLIK NAKİT";#N/A,#N/A,FALSE,"ÜCRETLER";#N/A,#N/A,FALSE,"ŞANTİYELER DETAY TABLOLARI";#N/A,#N/A,FALSE,"MALİ TABLOLAR";#N/A,#N/A,FALSE,"PERFORMANS TAB.";#N/A,#N/A,FALSE,"KARŞILAŞTIRMALI DEĞERLENDİRME";#N/A,#N/A,FALSE,"YILLARA YAYGI DEĞER.";#N/A,#N/A,FALSE,"YILLIK DEĞERLENDİRME";#N/A,#N/A,FALSE,"NAKİT AKIM TABLOSU";#N/A,#N/A,FALSE,"ATATÜRK";#N/A,#N/A,FALSE,"ERYAMAN";#N/A,#N/A,FALSE,"İÇERENKÖY";#N/A,#N/A,FALSE,"HAYDARPAŞA";#N/A,#N/A,FALSE,"YILLIK DEĞERLENDİRME";#N/A,#N/A,FALSE,"NAKİT GİRİŞ- ÇIKIŞ";#N/A,#N/A,FALSE,"GENEL YÖNETİM GİDERLERİ (2)";#N/A,#N/A,FALSE,"SATIŞLAR"}</definedName>
    <definedName name="KH" localSheetId="5" hidden="1">Main.SAPF4Help()</definedName>
    <definedName name="KH" hidden="1">Main.SAPF4Help()</definedName>
    <definedName name="limcount" hidden="1">2</definedName>
    <definedName name="MarSec12.00" localSheetId="5" hidden="1">{"Summary",#N/A,TRUE,"Summary";"quest",#N/A,TRUE,"quest";"ss",#N/A,TRUE,"subm.sheet.";"RF1",#N/A,TRUE,"RF1";"RF1A",#N/A,TRUE,"RF1A";"RF2",#N/A,TRUE,"RF2";"RF2A",#N/A,TRUE,"RF2A";"RF3",#N/A,TRUE,"RF3";"RF3A",#N/A,TRUE,"RF3A";"RF4",#N/A,TRUE,"RF4";"RF4A",#N/A,TRUE,"RF4A";"RF5",#N/A,TRUE,"RF5";"RF6",#N/A,TRUE,"RF6";"RF6A",#N/A,TRUE,"RF6A";"RF7",#N/A,TRUE,"RF7";"RF7A",#N/A,TRUE,"RF7A";"RF8",#N/A,TRUE,"RF8";"RF8A",#N/A,TRUE,"RF8A";"RF9",#N/A,TRUE,"RF9";"RF9A",#N/A,TRUE,"RF9A";"RF10",#N/A,TRUE,"RF10";"RF11As",#N/A,TRUE,"RF11As";"RF11Bs",#N/A,TRUE,"RF11Bs";"RF12",#N/A,TRUE,"RF12";"RF13",#N/A,TRUE,"RF13";"RF14",#N/A,TRUE,"RF14";"RF15",#N/A,TRUE,"RF15"}</definedName>
    <definedName name="MarSec12.00" hidden="1">{"Summary",#N/A,TRUE,"Summary";"quest",#N/A,TRUE,"quest";"ss",#N/A,TRUE,"subm.sheet.";"RF1",#N/A,TRUE,"RF1";"RF1A",#N/A,TRUE,"RF1A";"RF2",#N/A,TRUE,"RF2";"RF2A",#N/A,TRUE,"RF2A";"RF3",#N/A,TRUE,"RF3";"RF3A",#N/A,TRUE,"RF3A";"RF4",#N/A,TRUE,"RF4";"RF4A",#N/A,TRUE,"RF4A";"RF5",#N/A,TRUE,"RF5";"RF6",#N/A,TRUE,"RF6";"RF6A",#N/A,TRUE,"RF6A";"RF7",#N/A,TRUE,"RF7";"RF7A",#N/A,TRUE,"RF7A";"RF8",#N/A,TRUE,"RF8";"RF8A",#N/A,TRUE,"RF8A";"RF9",#N/A,TRUE,"RF9";"RF9A",#N/A,TRUE,"RF9A";"RF10",#N/A,TRUE,"RF10";"RF11As",#N/A,TRUE,"RF11As";"RF11Bs",#N/A,TRUE,"RF11Bs";"RF12",#N/A,TRUE,"RF12";"RF13",#N/A,TRUE,"RF13";"RF14",#N/A,TRUE,"RF14";"RF15",#N/A,TRUE,"RF15"}</definedName>
    <definedName name="movement2" localSheetId="5" hidden="1">Main.SAPF4Help()</definedName>
    <definedName name="movement2" hidden="1">Main.SAPF4Help()</definedName>
    <definedName name="new" hidden="1">0</definedName>
    <definedName name="NIM_R" localSheetId="5"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NIM_R"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OrderTable" hidden="1">#REF!</definedName>
    <definedName name="period_selected">#REF!</definedName>
    <definedName name="pippo" localSheetId="5"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pippo"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Plan" localSheetId="5">'Zaman Planı'!PlanlananDönem*(#REF!&gt;0)</definedName>
    <definedName name="Plan">PlanlananDönem*(#REF!&gt;0)</definedName>
    <definedName name="PlanlananDönem" localSheetId="5">#REF!=MEDIAN(#REF!,#REF!,#REF!+#REF!-1)</definedName>
    <definedName name="PlanlananDönem">#REF!=MEDIAN(#REF!,#REF!,#REF!+#REF!-1)</definedName>
    <definedName name="ppp" localSheetId="5" hidden="1">Main.SAPF4Help()</definedName>
    <definedName name="ppp" hidden="1">Main.SAPF4Help()</definedName>
    <definedName name="ProdForm" localSheetId="5" hidden="1">#REF!</definedName>
    <definedName name="ProdForm" hidden="1">#REF!</definedName>
    <definedName name="Product" localSheetId="5" hidden="1">#REF!</definedName>
    <definedName name="Product" hidden="1">#REF!</definedName>
    <definedName name="qq" localSheetId="5"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qq"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qqq" localSheetId="5"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qqq"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qqqq" localSheetId="5"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qqqq"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qqqqqq" localSheetId="5"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qqqqqq"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qqv" localSheetId="5"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qqv"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qw" localSheetId="5"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qw"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RCArea" hidden="1">#REF!</definedName>
    <definedName name="rew" localSheetId="5" hidden="1">{#N/A,#N/A,FALSE,"Aging Summary";#N/A,#N/A,FALSE,"Ratio Analysis";#N/A,#N/A,FALSE,"Test 120 Day Accts";#N/A,#N/A,FALSE,"Tickmarks"}</definedName>
    <definedName name="rew" hidden="1">{#N/A,#N/A,FALSE,"Aging Summary";#N/A,#N/A,FALSE,"Ratio Analysis";#N/A,#N/A,FALSE,"Test 120 Day Accts";#N/A,#N/A,FALSE,"Tickmarks"}</definedName>
    <definedName name="rr" hidden="1">#REF!</definedName>
    <definedName name="s" localSheetId="5"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s"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sajdD" localSheetId="5" hidden="1">{"rf19",#N/A,FALSE,"RF19";"rf20",#N/A,FALSE,"RF20";"rf20a",#N/A,FALSE,"RF20A";"rf21",#N/A,FALSE,"RF21";"rf21a",#N/A,FALSE,"RF21A";"rf21b",#N/A,FALSE,"RF21B";"rf22",#N/A,FALSE,"RF22";"rf22a",#N/A,FALSE,"RF22A";"rf22b",#N/A,FALSE,"RF22B"}</definedName>
    <definedName name="sajdD" hidden="1">{"rf19",#N/A,FALSE,"RF19";"rf20",#N/A,FALSE,"RF20";"rf20a",#N/A,FALSE,"RF20A";"rf21",#N/A,FALSE,"RF21";"rf21a",#N/A,FALSE,"RF21A";"rf21b",#N/A,FALSE,"RF21B";"rf22",#N/A,FALSE,"RF22";"rf22a",#N/A,FALSE,"RF22A";"rf22b",#N/A,FALSE,"RF22B"}</definedName>
    <definedName name="SAPFuncF4Help" localSheetId="5" hidden="1">Main.SAPF4Help()</definedName>
    <definedName name="SAPFuncF4Help" hidden="1">Main.SAPF4Help()</definedName>
    <definedName name="SAPFuncF4Help1" localSheetId="5" hidden="1">Main.SAPF4Help()</definedName>
    <definedName name="SAPFuncF4Help1" hidden="1">Main.SAPF4Help()</definedName>
    <definedName name="SDF" localSheetId="5" hidden="1">{#N/A,#N/A,FALSE,"MALİ TABLOLAR";#N/A,#N/A,FALSE,"GEL-GİDER KARŞILAŞTIRMASI";#N/A,#N/A,FALSE,"95 YILI SAT-MAL";#N/A,#N/A,FALSE,"1995 CIRO";#N/A,#N/A,FALSE,"1994-1995 ÜRETİM KARŞ.";#N/A,#N/A,FALSE,"BIRIKIMLI- NAKIT";#N/A,#N/A,FALSE,"AYLIK NAKİT";#N/A,#N/A,FALSE,"NAK.XLS";#N/A,#N/A,FALSE,"1995 NAKITBAKIYE";#N/A,#N/A,FALSE,"GENEL YÖNETİM GİDERLERİ";#N/A,#N/A,FALSE,"ÜCRETLER";#N/A,#N/A,FALSE,"ŞANTİYELER DETAY TABLOLARI";#N/A,#N/A,FALSE,"ERYAMAN B2 TABLOSU";#N/A,#N/A,FALSE,"ERYAMAN B4 TABLOSU";#N/A,#N/A,FALSE,"HASTAHANE TABLOSU";#N/A,#N/A,FALSE,"RUSYA TABLOSU";#N/A,#N/A,FALSE,"İÇERENKÖY TABLOSU";#N/A,#N/A,FALSE,"ATATÜRK TABLOSU";#N/A,#N/A,FALSE,"İÇERENKÖY 2.KISIM";#N/A,#N/A,FALSE,"ÇAYYOLU";#N/A,#N/A,FALSE,"ESBANK ";#N/A,#N/A,FALSE,"ÇİFTEHAVUZ";#N/A,#N/A,FALSE,"KONSOLİDE TABLO";#N/A,#N/A,FALSE,"ÜRETİM";#N/A,#N/A,FALSE,"ÜRETİM MALİYETİ";#N/A,#N/A,FALSE,"NAKİT AKIM TABLOSU";#N/A,#N/A,FALSE,"M2 İMALAT";#N/A,#N/A,FALSE,"ADAM-SAAT TABLOSU";#N/A,#N/A,FALSE,"YILLARA YAYGI DEĞER.";#N/A,#N/A,FALSE,"BİRİKİMLİ SATIŞLAR";#N/A,#N/A,FALSE,"BİRİKİMLİ MALİYET";#N/A,#N/A,FALSE,"ERYAMAN";#N/A,#N/A,FALSE,"HAYDARPAŞA";#N/A,#N/A,FALSE,"İÇERENKÖY";#N/A,#N/A,FALSE,"ATATÜRK";#N/A,#N/A,FALSE,"KARŞILAŞTIRMALI DEĞERLENDİRME";#N/A,#N/A,FALSE,"AYLIK ÜRETİM";#N/A,#N/A,FALSE,"AYLIK MALİYET";#N/A,#N/A,FALSE,"AYLIK M2";#N/A,#N/A,FALSE,"AYLIK ADAMSAAT";#N/A,#N/A,FALSE,"PERFORMANS TAB.";#N/A,#N/A,FALSE,"YURT İÇİ MALİYET-M2";#N/A,#N/A,FALSE,"YURTDIŞI MALİYET-M2";#N/A,#N/A,FALSE,"YATIRIM MALİYET-M2";#N/A,#N/A,FALSE,"YURTİÇİ TL-ADAMSAAT";#N/A,#N/A,FALSE,"YURTDIŞI TL-ADAMSAAT";#N/A,#N/A,FALSE,"YATIRIM TL-ADAMSAAT";#N/A,#N/A,FALSE,"YURTİÇİ ADAMSAAT-M2";#N/A,#N/A,FALSE,"YURTDIŞI ADAMSAAT-M2";#N/A,#N/A,FALSE,"YATIRIM ADAMSAAT-M2"}</definedName>
    <definedName name="SDF" hidden="1">{#N/A,#N/A,FALSE,"MALİ TABLOLAR";#N/A,#N/A,FALSE,"GEL-GİDER KARŞILAŞTIRMASI";#N/A,#N/A,FALSE,"95 YILI SAT-MAL";#N/A,#N/A,FALSE,"1995 CIRO";#N/A,#N/A,FALSE,"1994-1995 ÜRETİM KARŞ.";#N/A,#N/A,FALSE,"BIRIKIMLI- NAKIT";#N/A,#N/A,FALSE,"AYLIK NAKİT";#N/A,#N/A,FALSE,"NAK.XLS";#N/A,#N/A,FALSE,"1995 NAKITBAKIYE";#N/A,#N/A,FALSE,"GENEL YÖNETİM GİDERLERİ";#N/A,#N/A,FALSE,"ÜCRETLER";#N/A,#N/A,FALSE,"ŞANTİYELER DETAY TABLOLARI";#N/A,#N/A,FALSE,"ERYAMAN B2 TABLOSU";#N/A,#N/A,FALSE,"ERYAMAN B4 TABLOSU";#N/A,#N/A,FALSE,"HASTAHANE TABLOSU";#N/A,#N/A,FALSE,"RUSYA TABLOSU";#N/A,#N/A,FALSE,"İÇERENKÖY TABLOSU";#N/A,#N/A,FALSE,"ATATÜRK TABLOSU";#N/A,#N/A,FALSE,"İÇERENKÖY 2.KISIM";#N/A,#N/A,FALSE,"ÇAYYOLU";#N/A,#N/A,FALSE,"ESBANK ";#N/A,#N/A,FALSE,"ÇİFTEHAVUZ";#N/A,#N/A,FALSE,"KONSOLİDE TABLO";#N/A,#N/A,FALSE,"ÜRETİM";#N/A,#N/A,FALSE,"ÜRETİM MALİYETİ";#N/A,#N/A,FALSE,"NAKİT AKIM TABLOSU";#N/A,#N/A,FALSE,"M2 İMALAT";#N/A,#N/A,FALSE,"ADAM-SAAT TABLOSU";#N/A,#N/A,FALSE,"YILLARA YAYGI DEĞER.";#N/A,#N/A,FALSE,"BİRİKİMLİ SATIŞLAR";#N/A,#N/A,FALSE,"BİRİKİMLİ MALİYET";#N/A,#N/A,FALSE,"ERYAMAN";#N/A,#N/A,FALSE,"HAYDARPAŞA";#N/A,#N/A,FALSE,"İÇERENKÖY";#N/A,#N/A,FALSE,"ATATÜRK";#N/A,#N/A,FALSE,"KARŞILAŞTIRMALI DEĞERLENDİRME";#N/A,#N/A,FALSE,"AYLIK ÜRETİM";#N/A,#N/A,FALSE,"AYLIK MALİYET";#N/A,#N/A,FALSE,"AYLIK M2";#N/A,#N/A,FALSE,"AYLIK ADAMSAAT";#N/A,#N/A,FALSE,"PERFORMANS TAB.";#N/A,#N/A,FALSE,"YURT İÇİ MALİYET-M2";#N/A,#N/A,FALSE,"YURTDIŞI MALİYET-M2";#N/A,#N/A,FALSE,"YATIRIM MALİYET-M2";#N/A,#N/A,FALSE,"YURTİÇİ TL-ADAMSAAT";#N/A,#N/A,FALSE,"YURTDIŞI TL-ADAMSAAT";#N/A,#N/A,FALSE,"YATIRIM TL-ADAMSAAT";#N/A,#N/A,FALSE,"YURTİÇİ ADAMSAAT-M2";#N/A,#N/A,FALSE,"YURTDIŞI ADAMSAAT-M2";#N/A,#N/A,FALSE,"YATIRIM ADAMSAAT-M2"}</definedName>
    <definedName name="sencount" hidden="1">2</definedName>
    <definedName name="shjahdAJ" localSheetId="5" hidden="1">{"Summary",#N/A,TRUE,"Summary";"quest",#N/A,TRUE,"quest";"ss",#N/A,TRUE,"subm.sheet.";"RF1",#N/A,TRUE,"RF1";"RF1A",#N/A,TRUE,"RF1A";"RF2",#N/A,TRUE,"RF2";"RF2A",#N/A,TRUE,"RF2A";"RF3",#N/A,TRUE,"RF3";"RF3A",#N/A,TRUE,"RF3A";"RF4",#N/A,TRUE,"RF4";"RF4A",#N/A,TRUE,"RF4A";"RF5",#N/A,TRUE,"RF5";"RF6",#N/A,TRUE,"RF6";"RF6A",#N/A,TRUE,"RF6A";"RF7",#N/A,TRUE,"RF7";"RF7A",#N/A,TRUE,"RF7A";"RF8",#N/A,TRUE,"RF8";"RF8A",#N/A,TRUE,"RF8A";"RF9",#N/A,TRUE,"RF9";"RF9A",#N/A,TRUE,"RF9A";"RF10",#N/A,TRUE,"RF10";"RF11As",#N/A,TRUE,"RF11As";"RF11Bs",#N/A,TRUE,"RF11Bs";"RF12",#N/A,TRUE,"RF12";"RF13",#N/A,TRUE,"RF13";"RF14",#N/A,TRUE,"RF14";"RF15",#N/A,TRUE,"RF15"}</definedName>
    <definedName name="shjahdAJ" hidden="1">{"Summary",#N/A,TRUE,"Summary";"quest",#N/A,TRUE,"quest";"ss",#N/A,TRUE,"subm.sheet.";"RF1",#N/A,TRUE,"RF1";"RF1A",#N/A,TRUE,"RF1A";"RF2",#N/A,TRUE,"RF2";"RF2A",#N/A,TRUE,"RF2A";"RF3",#N/A,TRUE,"RF3";"RF3A",#N/A,TRUE,"RF3A";"RF4",#N/A,TRUE,"RF4";"RF4A",#N/A,TRUE,"RF4A";"RF5",#N/A,TRUE,"RF5";"RF6",#N/A,TRUE,"RF6";"RF6A",#N/A,TRUE,"RF6A";"RF7",#N/A,TRUE,"RF7";"RF7A",#N/A,TRUE,"RF7A";"RF8",#N/A,TRUE,"RF8";"RF8A",#N/A,TRUE,"RF8A";"RF9",#N/A,TRUE,"RF9";"RF9A",#N/A,TRUE,"RF9A";"RF10",#N/A,TRUE,"RF10";"RF11As",#N/A,TRUE,"RF11As";"RF11Bs",#N/A,TRUE,"RF11Bs";"RF12",#N/A,TRUE,"RF12";"RF13",#N/A,TRUE,"RF13";"RF14",#N/A,TRUE,"RF14";"RF15",#N/A,TRUE,"RF15"}</definedName>
    <definedName name="solver_lin" hidden="1">0</definedName>
    <definedName name="solver_num" hidden="1">0</definedName>
    <definedName name="solver_rel10" hidden="1">2</definedName>
    <definedName name="solver_rel11" hidden="1">2</definedName>
    <definedName name="solver_rel5" hidden="1">2</definedName>
    <definedName name="solver_rel6" hidden="1">2</definedName>
    <definedName name="solver_rel7" hidden="1">2</definedName>
    <definedName name="solver_rel8" hidden="1">2</definedName>
    <definedName name="solver_rel9" hidden="1">2</definedName>
    <definedName name="solver_rhs10" hidden="1">315430</definedName>
    <definedName name="solver_rhs11" hidden="1">284920</definedName>
    <definedName name="solver_typ" hidden="1">3</definedName>
    <definedName name="solver_val" hidden="1">22000000000</definedName>
    <definedName name="SpecialPrice" hidden="1">#REF!</definedName>
    <definedName name="ss" localSheetId="5" hidden="1">{#N/A,#N/A,FALSE,"Kümülatif Gelir Tablosu";#N/A,#N/A,FALSE,"Aylık Gelir Tablosu";#N/A,#N/A,FALSE,"Karş.Kümülatif Gelir Tab";#N/A,#N/A,FALSE,"Karş. Aylık Gelir Tab";#N/A,#N/A,FALSE,"Bilanço";#N/A,#N/A,FALSE,"Karşılaştırmalı Bilanço";#N/A,#N/A,FALSE,"Raşyo 1";#N/A,#N/A,FALSE,"Karşılaştırmalı Raşyolar"}</definedName>
    <definedName name="ss" hidden="1">{#N/A,#N/A,FALSE,"Kümülatif Gelir Tablosu";#N/A,#N/A,FALSE,"Aylık Gelir Tablosu";#N/A,#N/A,FALSE,"Karş.Kümülatif Gelir Tab";#N/A,#N/A,FALSE,"Karş. Aylık Gelir Tab";#N/A,#N/A,FALSE,"Bilanço";#N/A,#N/A,FALSE,"Karşılaştırmalı Bilanço";#N/A,#N/A,FALSE,"Raşyo 1";#N/A,#N/A,FALSE,"Karşılaştırmalı Raşyolar"}</definedName>
    <definedName name="SSS" localSheetId="5" hidden="1">{#N/A,#N/A,FALSE,"ihz. icmal";#N/A,#N/A,FALSE,"avans";#N/A,#N/A,FALSE,"mal_FF_icm";#N/A,#N/A,FALSE,"fat_ihz";#N/A,#N/A,FALSE,"söz_fiy_fark";#N/A,#N/A,FALSE,"kap2"}</definedName>
    <definedName name="SSS" hidden="1">{#N/A,#N/A,FALSE,"ihz. icmal";#N/A,#N/A,FALSE,"avans";#N/A,#N/A,FALSE,"mal_FF_icm";#N/A,#N/A,FALSE,"fat_ihz";#N/A,#N/A,FALSE,"söz_fiy_fark";#N/A,#N/A,FALSE,"kap2"}</definedName>
    <definedName name="SSSSSSSS" localSheetId="5" hidden="1">{#N/A,#N/A,FALSE,"ihz. icmal";#N/A,#N/A,FALSE,"avans";#N/A,#N/A,FALSE,"mal_FF_icm";#N/A,#N/A,FALSE,"fat_ihz";#N/A,#N/A,FALSE,"söz_fiy_fark";#N/A,#N/A,FALSE,"kap2"}</definedName>
    <definedName name="SSSSSSSS" hidden="1">{#N/A,#N/A,FALSE,"ihz. icmal";#N/A,#N/A,FALSE,"avans";#N/A,#N/A,FALSE,"mal_FF_icm";#N/A,#N/A,FALSE,"fat_ihz";#N/A,#N/A,FALSE,"söz_fiy_fark";#N/A,#N/A,FALSE,"kap2"}</definedName>
    <definedName name="ŞAN.DIŞ.İHZ.TUT." localSheetId="5" hidden="1">{#N/A,#N/A,FALSE,"söz_fiy_fark";#N/A,#N/A,FALSE,"ihz. icmal";#N/A,#N/A,FALSE,"1";#N/A,#N/A,FALSE,"sıh_iç_ihz";#N/A,#N/A,FALSE,"sıh_iç_tut";#N/A,#N/A,FALSE,"sıh_iç_er";#N/A,#N/A,FALSE,"2";#N/A,#N/A,FALSE,"müş_iç_ihz";#N/A,#N/A,FALSE,"müş_iç_tut";#N/A,#N/A,FALSE,"müş_iç_er";#N/A,#N/A,FALSE,"3";#N/A,#N/A,FALSE,"kal_iç_ihz";#N/A,#N/A,FALSE,"kal_iç_tut";#N/A,#N/A,FALSE,"kal_iç_er";#N/A,#N/A,FALSE,"4";#N/A,#N/A,FALSE,"oto_ihz";#N/A,#N/A,FALSE,"oto_tut";#N/A,#N/A,FALSE,"oto_er";#N/A,#N/A,FALSE,"5";#N/A,#N/A,FALSE,"brü_ihz";#N/A,#N/A,FALSE,"brü_tut";#N/A,#N/A,FALSE,"brü_er"}</definedName>
    <definedName name="ŞAN.DIŞ.İHZ.TUT." hidden="1">{#N/A,#N/A,FALSE,"söz_fiy_fark";#N/A,#N/A,FALSE,"ihz. icmal";#N/A,#N/A,FALSE,"1";#N/A,#N/A,FALSE,"sıh_iç_ihz";#N/A,#N/A,FALSE,"sıh_iç_tut";#N/A,#N/A,FALSE,"sıh_iç_er";#N/A,#N/A,FALSE,"2";#N/A,#N/A,FALSE,"müş_iç_ihz";#N/A,#N/A,FALSE,"müş_iç_tut";#N/A,#N/A,FALSE,"müş_iç_er";#N/A,#N/A,FALSE,"3";#N/A,#N/A,FALSE,"kal_iç_ihz";#N/A,#N/A,FALSE,"kal_iç_tut";#N/A,#N/A,FALSE,"kal_iç_er";#N/A,#N/A,FALSE,"4";#N/A,#N/A,FALSE,"oto_ihz";#N/A,#N/A,FALSE,"oto_tut";#N/A,#N/A,FALSE,"oto_er";#N/A,#N/A,FALSE,"5";#N/A,#N/A,FALSE,"brü_ihz";#N/A,#N/A,FALSE,"brü_tut";#N/A,#N/A,FALSE,"brü_er"}</definedName>
    <definedName name="TamamlanmaYüzdesi" localSheetId="5">'Zaman Planı'!TamamlanmaYüzdesiÖtesinde*'Zaman Planı'!PlanlananDönem</definedName>
    <definedName name="TamamlanmaYüzdesi">TamamlanmaYüzdesiÖtesinde*PlanlananDönem</definedName>
    <definedName name="TamamlanmaYüzdesiÖtesinde" localSheetId="5">(#REF!=MEDIAN(#REF!,#REF!,#REF!+#REF!)*(#REF!&gt;0))*((#REF!&lt;(INT(#REF!+#REF!*#REF!)))+(#REF!=#REF!))*(#REF!&gt;0)</definedName>
    <definedName name="TamamlanmaYüzdesiÖtesinde">(#REF!=MEDIAN(#REF!,#REF!,#REF!+#REF!)*(#REF!&gt;0))*((#REF!&lt;(INT(#REF!+#REF!*#REF!)))+(#REF!=#REF!))*(#REF!&gt;0)</definedName>
    <definedName name="tbl_ProdInfo" localSheetId="5" hidden="1">#REF!</definedName>
    <definedName name="tbl_ProdInfo" hidden="1">#REF!</definedName>
    <definedName name="TextRefCopyRangeCount" hidden="1">4</definedName>
    <definedName name="TitleRegion..BO60" localSheetId="5">#REF!</definedName>
    <definedName name="TitleRegion..BO60">#REF!</definedName>
    <definedName name="Volumes" localSheetId="5"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Volumes"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wrn" localSheetId="5"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wrn"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wrn.age._.ihzarat." localSheetId="5" hidden="1">{#N/A,#N/A,FALSE,"ihz. icmal";#N/A,#N/A,FALSE,"avans";#N/A,#N/A,FALSE,"mal_FF_icm";#N/A,#N/A,FALSE,"fat_ihz";#N/A,#N/A,FALSE,"söz_fiy_fark";#N/A,#N/A,FALSE,"kap2"}</definedName>
    <definedName name="wrn.age._.ihzarat." hidden="1">{#N/A,#N/A,FALSE,"ihz. icmal";#N/A,#N/A,FALSE,"avans";#N/A,#N/A,FALSE,"mal_FF_icm";#N/A,#N/A,FALSE,"fat_ihz";#N/A,#N/A,FALSE,"söz_fiy_fark";#N/A,#N/A,FALSE,"kap2"}</definedName>
    <definedName name="wrn.age._.imalat." localSheetId="5" hidden="1">{#N/A,#N/A,TRUE,"ÝCMAL";#N/A,#N/A,TRUE,"12221CO";#N/A,#N/A,TRUE,"12222CO";#N/A,#N/A,TRUE,"12223CK";#N/A,#N/A,TRUE,"12224CO";#N/A,#N/A,TRUE,"12225CO";#N/A,#N/A,TRUE,"12231BO";#N/A,#N/A,TRUE,"12232BO";#N/A,#N/A,TRUE,"12233BO";#N/A,#N/A,TRUE,"12234BO";#N/A,#N/A,TRUE,"12235BO";#N/A,#N/A,TRUE,"12236BO";#N/A,#N/A,TRUE,"12237BK";#N/A,#N/A,TRUE,"12238CK";#N/A,#N/A,TRUE,"12239CO";#N/A,#N/A,TRUE,"12241BO";#N/A,#N/A,TRUE,"12242BK";#N/A,#N/A,TRUE,"12243BO";#N/A,#N/A,TRUE,"12244BO";#N/A,#N/A,TRUE,"12245BO";#N/A,#N/A,TRUE,"12246CK";#N/A,#N/A,TRUE,"12247CO";#N/A,#N/A,TRUE,"12248CO";#N/A,#N/A,TRUE,"12251BO";#N/A,#N/A,TRUE,"12252BO";#N/A,#N/A,TRUE,"12253BO";#N/A,#N/A,TRUE,"12254BO";#N/A,#N/A,TRUE,"12255CK";#N/A,#N/A,TRUE,"12256CO";#N/A,#N/A,TRUE,"12257CO";#N/A,#N/A,TRUE,"12261BO";#N/A,#N/A,TRUE,"12262BO";#N/A,#N/A,TRUE,"12263BO";#N/A,#N/A,TRUE,"12264CK";#N/A,#N/A,TRUE,"12265CO";#N/A,#N/A,TRUE,"12266CO";#N/A,#N/A,TRUE,"12271CO";#N/A,#N/A,TRUE,"12272CK";#N/A,#N/A,TRUE,"12273BO";#N/A,#N/A,TRUE,"12274BO";#N/A,#N/A,TRUE,"12275BO";#N/A,#N/A,TRUE,"12276CO";#N/A,#N/A,TRUE,"12277CO";#N/A,#N/A,TRUE,"12321CO";#N/A,#N/A,TRUE,"12322CK";#N/A,#N/A,TRUE,"12323CO";#N/A,#N/A,TRUE,"12324CK";#N/A,#N/A,TRUE,"12325CO";#N/A,#N/A,TRUE,"12326CO";#N/A,#N/A,TRUE,"12327CO";#N/A,#N/A,TRUE,"12328CO";#N/A,#N/A,TRUE,"12331CO";#N/A,#N/A,TRUE,"12332CO";#N/A,#N/A,TRUE,"12333CO";#N/A,#N/A,TRUE,"12334CK";#N/A,#N/A,TRUE,"12335CO";#N/A,#N/A,TRUE,"12336CO"}</definedName>
    <definedName name="wrn.age._.imalat." hidden="1">{#N/A,#N/A,TRUE,"ÝCMAL";#N/A,#N/A,TRUE,"12221CO";#N/A,#N/A,TRUE,"12222CO";#N/A,#N/A,TRUE,"12223CK";#N/A,#N/A,TRUE,"12224CO";#N/A,#N/A,TRUE,"12225CO";#N/A,#N/A,TRUE,"12231BO";#N/A,#N/A,TRUE,"12232BO";#N/A,#N/A,TRUE,"12233BO";#N/A,#N/A,TRUE,"12234BO";#N/A,#N/A,TRUE,"12235BO";#N/A,#N/A,TRUE,"12236BO";#N/A,#N/A,TRUE,"12237BK";#N/A,#N/A,TRUE,"12238CK";#N/A,#N/A,TRUE,"12239CO";#N/A,#N/A,TRUE,"12241BO";#N/A,#N/A,TRUE,"12242BK";#N/A,#N/A,TRUE,"12243BO";#N/A,#N/A,TRUE,"12244BO";#N/A,#N/A,TRUE,"12245BO";#N/A,#N/A,TRUE,"12246CK";#N/A,#N/A,TRUE,"12247CO";#N/A,#N/A,TRUE,"12248CO";#N/A,#N/A,TRUE,"12251BO";#N/A,#N/A,TRUE,"12252BO";#N/A,#N/A,TRUE,"12253BO";#N/A,#N/A,TRUE,"12254BO";#N/A,#N/A,TRUE,"12255CK";#N/A,#N/A,TRUE,"12256CO";#N/A,#N/A,TRUE,"12257CO";#N/A,#N/A,TRUE,"12261BO";#N/A,#N/A,TRUE,"12262BO";#N/A,#N/A,TRUE,"12263BO";#N/A,#N/A,TRUE,"12264CK";#N/A,#N/A,TRUE,"12265CO";#N/A,#N/A,TRUE,"12266CO";#N/A,#N/A,TRUE,"12271CO";#N/A,#N/A,TRUE,"12272CK";#N/A,#N/A,TRUE,"12273BO";#N/A,#N/A,TRUE,"12274BO";#N/A,#N/A,TRUE,"12275BO";#N/A,#N/A,TRUE,"12276CO";#N/A,#N/A,TRUE,"12277CO";#N/A,#N/A,TRUE,"12321CO";#N/A,#N/A,TRUE,"12322CK";#N/A,#N/A,TRUE,"12323CO";#N/A,#N/A,TRUE,"12324CK";#N/A,#N/A,TRUE,"12325CO";#N/A,#N/A,TRUE,"12326CO";#N/A,#N/A,TRUE,"12327CO";#N/A,#N/A,TRUE,"12328CO";#N/A,#N/A,TRUE,"12331CO";#N/A,#N/A,TRUE,"12332CO";#N/A,#N/A,TRUE,"12333CO";#N/A,#N/A,TRUE,"12334CK";#N/A,#N/A,TRUE,"12335CO";#N/A,#N/A,TRUE,"12336CO"}</definedName>
    <definedName name="wrn.Aging._.and._.Trend._.Analysis." localSheetId="5" hidden="1">{#N/A,#N/A,FALSE,"Aging Summary";#N/A,#N/A,FALSE,"Ratio Analysis";#N/A,#N/A,FALSE,"Test 120 Day Accts";#N/A,#N/A,FALSE,"Tickmarks"}</definedName>
    <definedName name="wrn.Aging._.and._.Trend._.Analysis." hidden="1">{#N/A,#N/A,FALSE,"Aging Summary";#N/A,#N/A,FALSE,"Ratio Analysis";#N/A,#N/A,FALSE,"Test 120 Day Accts";#N/A,#N/A,FALSE,"Tickmarks"}</definedName>
    <definedName name="wrn.all._.schedules." localSheetId="5" hidden="1">{"Summary",#N/A,TRUE,"Summary";"quest",#N/A,TRUE,"quest";"ss",#N/A,TRUE,"subm.sheet.";"RF1",#N/A,TRUE,"RF1";"RF1A",#N/A,TRUE,"RF1A";"RF2",#N/A,TRUE,"RF2";"RF2A",#N/A,TRUE,"RF2A";"RF3",#N/A,TRUE,"RF3";"RF3A",#N/A,TRUE,"RF3A";"RF4",#N/A,TRUE,"RF4";"RF4A",#N/A,TRUE,"RF4A";"RF5",#N/A,TRUE,"RF5";"RF6",#N/A,TRUE,"RF6";"RF6A",#N/A,TRUE,"RF6A";"RF7",#N/A,TRUE,"RF7";"RF7A",#N/A,TRUE,"RF7A";"RF8",#N/A,TRUE,"RF8";"RF8A",#N/A,TRUE,"RF8A";"RF9",#N/A,TRUE,"RF9";"RF9A",#N/A,TRUE,"RF9A";"RF10",#N/A,TRUE,"RF10";"RF11As",#N/A,TRUE,"RF11As";"RF11Bs",#N/A,TRUE,"RF11Bs";"RF12",#N/A,TRUE,"RF12";"RF13",#N/A,TRUE,"RF13";"RF14",#N/A,TRUE,"RF14";"RF15",#N/A,TRUE,"RF15"}</definedName>
    <definedName name="wrn.all._.schedules." hidden="1">{"Summary",#N/A,TRUE,"Summary";"quest",#N/A,TRUE,"quest";"ss",#N/A,TRUE,"subm.sheet.";"RF1",#N/A,TRUE,"RF1";"RF1A",#N/A,TRUE,"RF1A";"RF2",#N/A,TRUE,"RF2";"RF2A",#N/A,TRUE,"RF2A";"RF3",#N/A,TRUE,"RF3";"RF3A",#N/A,TRUE,"RF3A";"RF4",#N/A,TRUE,"RF4";"RF4A",#N/A,TRUE,"RF4A";"RF5",#N/A,TRUE,"RF5";"RF6",#N/A,TRUE,"RF6";"RF6A",#N/A,TRUE,"RF6A";"RF7",#N/A,TRUE,"RF7";"RF7A",#N/A,TRUE,"RF7A";"RF8",#N/A,TRUE,"RF8";"RF8A",#N/A,TRUE,"RF8A";"RF9",#N/A,TRUE,"RF9";"RF9A",#N/A,TRUE,"RF9A";"RF10",#N/A,TRUE,"RF10";"RF11As",#N/A,TRUE,"RF11As";"RF11Bs",#N/A,TRUE,"RF11Bs";"RF12",#N/A,TRUE,"RF12";"RF13",#N/A,TRUE,"RF13";"RF14",#N/A,TRUE,"RF14";"RF15",#N/A,TRUE,"RF15"}</definedName>
    <definedName name="wrn.Aylık." localSheetId="5" hidden="1">{#N/A,#N/A,FALSE,"Kümülatif Gelir Tablosu";#N/A,#N/A,FALSE,"Aylık Gelir Tablosu";#N/A,#N/A,FALSE,"Karş.Kümülatif Gelir Tab";#N/A,#N/A,FALSE,"Karş. Aylık Gelir Tab";#N/A,#N/A,FALSE,"Bilanço";#N/A,#N/A,FALSE,"Karşılaştırmalı Bilanço";#N/A,#N/A,FALSE,"Raşyo 1";#N/A,#N/A,FALSE,"Karşılaştırmalı Raşyolar"}</definedName>
    <definedName name="wrn.Aylık." hidden="1">{#N/A,#N/A,FALSE,"Kümülatif Gelir Tablosu";#N/A,#N/A,FALSE,"Aylık Gelir Tablosu";#N/A,#N/A,FALSE,"Karş.Kümülatif Gelir Tab";#N/A,#N/A,FALSE,"Karş. Aylık Gelir Tab";#N/A,#N/A,FALSE,"Bilanço";#N/A,#N/A,FALSE,"Karşılaştırmalı Bilanço";#N/A,#N/A,FALSE,"Raşyo 1";#N/A,#N/A,FALSE,"Karşılaştırmalı Raşyolar"}</definedName>
    <definedName name="wrn.ayrap." localSheetId="5" hidden="1">{#N/A,#N/A,FALSE,"MALİ TABLOLAR";#N/A,#N/A,FALSE,"GEL-GİDER KARŞILAŞTIRMASI";#N/A,#N/A,FALSE,"95 YILI SAT-MAL";#N/A,#N/A,FALSE,"1995 CIRO";#N/A,#N/A,FALSE,"1994-1995 ÜRETİM KARŞ.";#N/A,#N/A,FALSE,"BIRIKIMLI- NAKIT";#N/A,#N/A,FALSE,"AYLIK NAKİT";#N/A,#N/A,FALSE,"NAK.XLS";#N/A,#N/A,FALSE,"1995 NAKITBAKIYE";#N/A,#N/A,FALSE,"GENEL YÖNETİM GİDERLERİ";#N/A,#N/A,FALSE,"ÜCRETLER";#N/A,#N/A,FALSE,"ŞANTİYELER DETAY TABLOLARI";#N/A,#N/A,FALSE,"ERYAMAN B2 TABLOSU";#N/A,#N/A,FALSE,"ERYAMAN B4 TABLOSU";#N/A,#N/A,FALSE,"HASTAHANE TABLOSU";#N/A,#N/A,FALSE,"RUSYA TABLOSU";#N/A,#N/A,FALSE,"İÇERENKÖY TABLOSU";#N/A,#N/A,FALSE,"ATATÜRK TABLOSU";#N/A,#N/A,FALSE,"İÇERENKÖY 2.KISIM";#N/A,#N/A,FALSE,"ÇAYYOLU";#N/A,#N/A,FALSE,"ESBANK ";#N/A,#N/A,FALSE,"ÇİFTEHAVUZ";#N/A,#N/A,FALSE,"KONSOLİDE TABLO";#N/A,#N/A,FALSE,"ÜRETİM";#N/A,#N/A,FALSE,"ÜRETİM MALİYETİ";#N/A,#N/A,FALSE,"NAKİT AKIM TABLOSU";#N/A,#N/A,FALSE,"M2 İMALAT";#N/A,#N/A,FALSE,"ADAM-SAAT TABLOSU";#N/A,#N/A,FALSE,"YILLARA YAYGI DEĞER.";#N/A,#N/A,FALSE,"BİRİKİMLİ SATIŞLAR";#N/A,#N/A,FALSE,"BİRİKİMLİ MALİYET";#N/A,#N/A,FALSE,"ERYAMAN";#N/A,#N/A,FALSE,"HAYDARPAŞA";#N/A,#N/A,FALSE,"İÇERENKÖY";#N/A,#N/A,FALSE,"ATATÜRK";#N/A,#N/A,FALSE,"KARŞILAŞTIRMALI DEĞERLENDİRME";#N/A,#N/A,FALSE,"AYLIK ÜRETİM";#N/A,#N/A,FALSE,"AYLIK MALİYET";#N/A,#N/A,FALSE,"AYLIK M2";#N/A,#N/A,FALSE,"AYLIK ADAMSAAT";#N/A,#N/A,FALSE,"PERFORMANS TAB.";#N/A,#N/A,FALSE,"YURT İÇİ MALİYET-M2";#N/A,#N/A,FALSE,"YURTDIŞI MALİYET-M2";#N/A,#N/A,FALSE,"YATIRIM MALİYET-M2";#N/A,#N/A,FALSE,"YURTİÇİ TL-ADAMSAAT";#N/A,#N/A,FALSE,"YURTDIŞI TL-ADAMSAAT";#N/A,#N/A,FALSE,"YATIRIM TL-ADAMSAAT";#N/A,#N/A,FALSE,"YURTİÇİ ADAMSAAT-M2";#N/A,#N/A,FALSE,"YURTDIŞI ADAMSAAT-M2";#N/A,#N/A,FALSE,"YATIRIM ADAMSAAT-M2"}</definedName>
    <definedName name="wrn.ayrap." hidden="1">{#N/A,#N/A,FALSE,"MALİ TABLOLAR";#N/A,#N/A,FALSE,"GEL-GİDER KARŞILAŞTIRMASI";#N/A,#N/A,FALSE,"95 YILI SAT-MAL";#N/A,#N/A,FALSE,"1995 CIRO";#N/A,#N/A,FALSE,"1994-1995 ÜRETİM KARŞ.";#N/A,#N/A,FALSE,"BIRIKIMLI- NAKIT";#N/A,#N/A,FALSE,"AYLIK NAKİT";#N/A,#N/A,FALSE,"NAK.XLS";#N/A,#N/A,FALSE,"1995 NAKITBAKIYE";#N/A,#N/A,FALSE,"GENEL YÖNETİM GİDERLERİ";#N/A,#N/A,FALSE,"ÜCRETLER";#N/A,#N/A,FALSE,"ŞANTİYELER DETAY TABLOLARI";#N/A,#N/A,FALSE,"ERYAMAN B2 TABLOSU";#N/A,#N/A,FALSE,"ERYAMAN B4 TABLOSU";#N/A,#N/A,FALSE,"HASTAHANE TABLOSU";#N/A,#N/A,FALSE,"RUSYA TABLOSU";#N/A,#N/A,FALSE,"İÇERENKÖY TABLOSU";#N/A,#N/A,FALSE,"ATATÜRK TABLOSU";#N/A,#N/A,FALSE,"İÇERENKÖY 2.KISIM";#N/A,#N/A,FALSE,"ÇAYYOLU";#N/A,#N/A,FALSE,"ESBANK ";#N/A,#N/A,FALSE,"ÇİFTEHAVUZ";#N/A,#N/A,FALSE,"KONSOLİDE TABLO";#N/A,#N/A,FALSE,"ÜRETİM";#N/A,#N/A,FALSE,"ÜRETİM MALİYETİ";#N/A,#N/A,FALSE,"NAKİT AKIM TABLOSU";#N/A,#N/A,FALSE,"M2 İMALAT";#N/A,#N/A,FALSE,"ADAM-SAAT TABLOSU";#N/A,#N/A,FALSE,"YILLARA YAYGI DEĞER.";#N/A,#N/A,FALSE,"BİRİKİMLİ SATIŞLAR";#N/A,#N/A,FALSE,"BİRİKİMLİ MALİYET";#N/A,#N/A,FALSE,"ERYAMAN";#N/A,#N/A,FALSE,"HAYDARPAŞA";#N/A,#N/A,FALSE,"İÇERENKÖY";#N/A,#N/A,FALSE,"ATATÜRK";#N/A,#N/A,FALSE,"KARŞILAŞTIRMALI DEĞERLENDİRME";#N/A,#N/A,FALSE,"AYLIK ÜRETİM";#N/A,#N/A,FALSE,"AYLIK MALİYET";#N/A,#N/A,FALSE,"AYLIK M2";#N/A,#N/A,FALSE,"AYLIK ADAMSAAT";#N/A,#N/A,FALSE,"PERFORMANS TAB.";#N/A,#N/A,FALSE,"YURT İÇİ MALİYET-M2";#N/A,#N/A,FALSE,"YURTDIŞI MALİYET-M2";#N/A,#N/A,FALSE,"YATIRIM MALİYET-M2";#N/A,#N/A,FALSE,"YURTİÇİ TL-ADAMSAAT";#N/A,#N/A,FALSE,"YURTDIŞI TL-ADAMSAAT";#N/A,#N/A,FALSE,"YATIRIM TL-ADAMSAAT";#N/A,#N/A,FALSE,"YURTİÇİ ADAMSAAT-M2";#N/A,#N/A,FALSE,"YURTDIŞI ADAMSAAT-M2";#N/A,#N/A,FALSE,"YATIRIM ADAMSAAT-M2"}</definedName>
    <definedName name="wrn.canon." localSheetId="5" hidden="1">{#N/A,#N/A,FALSE,"95 YILI SAT-MAL";#N/A,#N/A,FALSE,"1995 CIRO";#N/A,#N/A,FALSE,"1994-1995 ÜRETİM KARŞ.";#N/A,#N/A,FALSE,"NAK.XLS";#N/A,#N/A,FALSE,"1995 NAKITBAKIYE";#N/A,#N/A,FALSE,"AYLIK ÜRETİM";#N/A,#N/A,FALSE,"AYLIK MALİYET";#N/A,#N/A,FALSE,"AYLIK M2";#N/A,#N/A,FALSE,"AYLIK ADAMSAAT";#N/A,#N/A,FALSE,"ÜRETİM";#N/A,#N/A,FALSE,"ÜRETİM MALİYETİ";#N/A,#N/A,FALSE,"M2 İMALAT";#N/A,#N/A,FALSE,"ADAM-SAAT TABLOSU";#N/A,#N/A,FALSE,"KREDİ TL"}</definedName>
    <definedName name="wrn.canon." hidden="1">{#N/A,#N/A,FALSE,"95 YILI SAT-MAL";#N/A,#N/A,FALSE,"1995 CIRO";#N/A,#N/A,FALSE,"1994-1995 ÜRETİM KARŞ.";#N/A,#N/A,FALSE,"NAK.XLS";#N/A,#N/A,FALSE,"1995 NAKITBAKIYE";#N/A,#N/A,FALSE,"AYLIK ÜRETİM";#N/A,#N/A,FALSE,"AYLIK MALİYET";#N/A,#N/A,FALSE,"AYLIK M2";#N/A,#N/A,FALSE,"AYLIK ADAMSAAT";#N/A,#N/A,FALSE,"ÜRETİM";#N/A,#N/A,FALSE,"ÜRETİM MALİYETİ";#N/A,#N/A,FALSE,"M2 İMALAT";#N/A,#N/A,FALSE,"ADAM-SAAT TABLOSU";#N/A,#N/A,FALSE,"KREDİ TL"}</definedName>
    <definedName name="wrn.capital._.schedules." localSheetId="5" hidden="1">{"rf19",#N/A,FALSE,"RF19";"rf20",#N/A,FALSE,"RF20";"rf20a",#N/A,FALSE,"RF20A";"rf21",#N/A,FALSE,"RF21";"rf21a",#N/A,FALSE,"RF21A";"rf21b",#N/A,FALSE,"RF21B";"rf22",#N/A,FALSE,"RF22";"rf22a",#N/A,FALSE,"RF22A";"rf22b",#N/A,FALSE,"RF22B"}</definedName>
    <definedName name="wrn.capital._.schedules." hidden="1">{"rf19",#N/A,FALSE,"RF19";"rf20",#N/A,FALSE,"RF20";"rf20a",#N/A,FALSE,"RF20A";"rf21",#N/A,FALSE,"RF21";"rf21a",#N/A,FALSE,"RF21A";"rf21b",#N/A,FALSE,"RF21B";"rf22",#N/A,FALSE,"RF22";"rf22a",#N/A,FALSE,"RF22A";"rf22b",#N/A,FALSE,"RF22B"}</definedName>
    <definedName name="wrn.Cari._.Ay." localSheetId="5" hidden="1">{#N/A,#N/A,FALSE,"Bilanço";#N/A,#N/A,FALSE,"Kümülatif Gelir Tablosu";#N/A,#N/A,FALSE,"Aylık Gelir Tablosu";#N/A,#N/A,FALSE,"Raşyo 1"}</definedName>
    <definedName name="wrn.Cari._.Ay." hidden="1">{#N/A,#N/A,FALSE,"Bilanço";#N/A,#N/A,FALSE,"Kümülatif Gelir Tablosu";#N/A,#N/A,FALSE,"Aylık Gelir Tablosu";#N/A,#N/A,FALSE,"Raşyo 1"}</definedName>
    <definedName name="wrn.ekinci._.imalat." localSheetId="5" hidden="1">{#N/A,#N/A,TRUE,"ÝCMAL";#N/A,#N/A,TRUE,"22071CO";#N/A,#N/A,TRUE,"22072CO";#N/A,#N/A,TRUE,"22073CO";#N/A,#N/A,TRUE,"22074CK";#N/A,#N/A,TRUE,"22075CO";#N/A,#N/A,TRUE,"22076CO";#N/A,#N/A,TRUE,"22081BO";#N/A,#N/A,TRUE,"22082BO";#N/A,#N/A,TRUE,"22083BO";#N/A,#N/A,TRUE,"22084BO";#N/A,#N/A,TRUE,"22085BO";#N/A,#N/A,TRUE,"22086CO";#N/A,#N/A,TRUE,"22087CK";#N/A,#N/A,TRUE,"22091BO";#N/A,#N/A,TRUE,"22092BO";#N/A,#N/A,TRUE,"22093BO";#N/A,#N/A,TRUE,"22094BO";#N/A,#N/A,TRUE,"22095CO";#N/A,#N/A,TRUE,"22096CK";#N/A,#N/A,TRUE,"22101CO";#N/A,#N/A,TRUE,"22102CO";#N/A,#N/A,TRUE,"22103CO";#N/A,#N/A,TRUE,"22104CO";#N/A,#N/A,TRUE,"22106BK";#N/A,#N/A,TRUE,"22105CO";#N/A,#N/A,TRUE,"22106BK";#N/A,#N/A,TRUE,"22107BO";#N/A,#N/A,TRUE,"22131CK";#N/A,#N/A,TRUE,"22132CO";#N/A,#N/A,TRUE,"22133CO";#N/A,#N/A,TRUE,"22134CO";#N/A,#N/A,TRUE,"22141BK";#N/A,#N/A,TRUE,"22142BO";#N/A,#N/A,TRUE,"22143CO";#N/A,#N/A,TRUE,"22144CO";#N/A,#N/A,TRUE,"22145CO";#N/A,#N/A,TRUE,"22146CO";#N/A,#N/A,TRUE,"22161CO";#N/A,#N/A,TRUE,"22162CO";#N/A,#N/A,TRUE,"22163CK";#N/A,#N/A,TRUE,"22164CK";#N/A,#N/A,TRUE,"22165CO";#N/A,#N/A,TRUE,"22166CO";#N/A,#N/A,TRUE,"22167CO";#N/A,#N/A,TRUE,"22171CK";#N/A,#N/A,TRUE,"22172CO";#N/A,#N/A,TRUE,"22173CO";#N/A,#N/A,TRUE,"22174CK";#N/A,#N/A,TRUE,"22175CO";#N/A,#N/A,TRUE,"22176CO";#N/A,#N/A,TRUE,"22177CO"}</definedName>
    <definedName name="wrn.ekinci._.imalat." hidden="1">{#N/A,#N/A,TRUE,"ÝCMAL";#N/A,#N/A,TRUE,"22071CO";#N/A,#N/A,TRUE,"22072CO";#N/A,#N/A,TRUE,"22073CO";#N/A,#N/A,TRUE,"22074CK";#N/A,#N/A,TRUE,"22075CO";#N/A,#N/A,TRUE,"22076CO";#N/A,#N/A,TRUE,"22081BO";#N/A,#N/A,TRUE,"22082BO";#N/A,#N/A,TRUE,"22083BO";#N/A,#N/A,TRUE,"22084BO";#N/A,#N/A,TRUE,"22085BO";#N/A,#N/A,TRUE,"22086CO";#N/A,#N/A,TRUE,"22087CK";#N/A,#N/A,TRUE,"22091BO";#N/A,#N/A,TRUE,"22092BO";#N/A,#N/A,TRUE,"22093BO";#N/A,#N/A,TRUE,"22094BO";#N/A,#N/A,TRUE,"22095CO";#N/A,#N/A,TRUE,"22096CK";#N/A,#N/A,TRUE,"22101CO";#N/A,#N/A,TRUE,"22102CO";#N/A,#N/A,TRUE,"22103CO";#N/A,#N/A,TRUE,"22104CO";#N/A,#N/A,TRUE,"22106BK";#N/A,#N/A,TRUE,"22105CO";#N/A,#N/A,TRUE,"22106BK";#N/A,#N/A,TRUE,"22107BO";#N/A,#N/A,TRUE,"22131CK";#N/A,#N/A,TRUE,"22132CO";#N/A,#N/A,TRUE,"22133CO";#N/A,#N/A,TRUE,"22134CO";#N/A,#N/A,TRUE,"22141BK";#N/A,#N/A,TRUE,"22142BO";#N/A,#N/A,TRUE,"22143CO";#N/A,#N/A,TRUE,"22144CO";#N/A,#N/A,TRUE,"22145CO";#N/A,#N/A,TRUE,"22146CO";#N/A,#N/A,TRUE,"22161CO";#N/A,#N/A,TRUE,"22162CO";#N/A,#N/A,TRUE,"22163CK";#N/A,#N/A,TRUE,"22164CK";#N/A,#N/A,TRUE,"22165CO";#N/A,#N/A,TRUE,"22166CO";#N/A,#N/A,TRUE,"22167CO";#N/A,#N/A,TRUE,"22171CK";#N/A,#N/A,TRUE,"22172CO";#N/A,#N/A,TRUE,"22173CO";#N/A,#N/A,TRUE,"22174CK";#N/A,#N/A,TRUE,"22175CO";#N/A,#N/A,TRUE,"22176CO";#N/A,#N/A,TRUE,"22177CO"}</definedName>
    <definedName name="wrn.FIZIB." localSheetId="5" hidden="1">{#N/A,#N/A,TRUE,"kapak";#N/A,#N/A,TRUE,"Paylaşım";#N/A,#N/A,TRUE,"Nakit Değerlendirme";#N/A,#N/A,TRUE,"Grafik";#N/A,#N/A,TRUE,"Nakit";#N/A,#N/A,TRUE," Nakit Tablosu";#N/A,#N/A,TRUE,"K-Z";#N/A,#N/A,TRUE,"Satış";#N/A,#N/A,TRUE,"Peşinat+Taksitler (2)";#N/A,#N/A,TRUE,"Peşinat+Taksitler";#N/A,#N/A,TRUE,"Maliyet";#N/A,#N/A,TRUE,"Maliyet Analizi 1.Etap";#N/A,#N/A,TRUE,"Maliyet Analizi 2.Etap ";#N/A,#N/A,TRUE,"iş Programı 1.Etap";#N/A,#N/A,TRUE,"iş Programı 2.Etap"}</definedName>
    <definedName name="wrn.FIZIB." hidden="1">{#N/A,#N/A,TRUE,"kapak";#N/A,#N/A,TRUE,"Paylaşım";#N/A,#N/A,TRUE,"Nakit Değerlendirme";#N/A,#N/A,TRUE,"Grafik";#N/A,#N/A,TRUE,"Nakit";#N/A,#N/A,TRUE," Nakit Tablosu";#N/A,#N/A,TRUE,"K-Z";#N/A,#N/A,TRUE,"Satış";#N/A,#N/A,TRUE,"Peşinat+Taksitler (2)";#N/A,#N/A,TRUE,"Peşinat+Taksitler";#N/A,#N/A,TRUE,"Maliyet";#N/A,#N/A,TRUE,"Maliyet Analizi 1.Etap";#N/A,#N/A,TRUE,"Maliyet Analizi 2.Etap ";#N/A,#N/A,TRUE,"iş Programı 1.Etap";#N/A,#N/A,TRUE,"iş Programı 2.Etap"}</definedName>
    <definedName name="wrn.hakkari._.imalat." localSheetId="5" hidden="1">{#N/A,#N/A,FALSE,"HAB1CO";#N/A,#N/A,FALSE,"HAB2CO";#N/A,#N/A,FALSE,"HAB3BO";#N/A,#N/A,FALSE,"HAB4BO";#N/A,#N/A,FALSE,"HAB5BO";#N/A,#N/A,FALSE,"HAB6BK";#N/A,#N/A,FALSE,"HAB7CK";#N/A,#N/A,FALSE,"HAB8CO";#N/A,#N/A,FALSE,"HAC1CO";#N/A,#N/A,FALSE,"HAC2CO";#N/A,#N/A,FALSE,"HAC3CK";#N/A,#N/A,FALSE,"HAC4CO";#N/A,#N/A,FALSE,"HAC5CO";#N/A,#N/A,FALSE,"HAC6CO";#N/A,#N/A,FALSE,"HAC7CO";#N/A,#N/A,FALSE,"HAC8CK";#N/A,#N/A,FALSE,"HAG4BO";#N/A,#N/A,FALSE,"HAG5BK";#N/A,#N/A,FALSE,"HAI1CO";#N/A,#N/A,FALSE,"HAI2CO";#N/A,#N/A,FALSE,"HAI3BO";#N/A,#N/A,FALSE,"HAI4BO";#N/A,#N/A,FALSE,"HAI5CK";#N/A,#N/A,FALSE,"HAI6CO";#N/A,#N/A,FALSE,"ÝCMAL"}</definedName>
    <definedName name="wrn.hakkari._.imalat." hidden="1">{#N/A,#N/A,FALSE,"HAB1CO";#N/A,#N/A,FALSE,"HAB2CO";#N/A,#N/A,FALSE,"HAB3BO";#N/A,#N/A,FALSE,"HAB4BO";#N/A,#N/A,FALSE,"HAB5BO";#N/A,#N/A,FALSE,"HAB6BK";#N/A,#N/A,FALSE,"HAB7CK";#N/A,#N/A,FALSE,"HAB8CO";#N/A,#N/A,FALSE,"HAC1CO";#N/A,#N/A,FALSE,"HAC2CO";#N/A,#N/A,FALSE,"HAC3CK";#N/A,#N/A,FALSE,"HAC4CO";#N/A,#N/A,FALSE,"HAC5CO";#N/A,#N/A,FALSE,"HAC6CO";#N/A,#N/A,FALSE,"HAC7CO";#N/A,#N/A,FALSE,"HAC8CK";#N/A,#N/A,FALSE,"HAG4BO";#N/A,#N/A,FALSE,"HAG5BK";#N/A,#N/A,FALSE,"HAI1CO";#N/A,#N/A,FALSE,"HAI2CO";#N/A,#N/A,FALSE,"HAI3BO";#N/A,#N/A,FALSE,"HAI4BO";#N/A,#N/A,FALSE,"HAI5CK";#N/A,#N/A,FALSE,"HAI6CO";#N/A,#N/A,FALSE,"ÝCMAL"}</definedName>
    <definedName name="wrn.ihzarat." localSheetId="5" hidden="1">{#N/A,#N/A,FALSE,"ihz. icmal";#N/A,#N/A,FALSE,"inş_iç_ihz";#N/A,#N/A,FALSE,"inş_iç_tut";#N/A,#N/A,FALSE,"inş_iç_er";#N/A,#N/A,FALSE,"1";#N/A,#N/A,FALSE,"sıh_iç_ihz";#N/A,#N/A,FALSE,"sıh_iç_tut";#N/A,#N/A,FALSE,"sıh_iç_er";#N/A,#N/A,FALSE,"2";#N/A,#N/A,FALSE,"müş_iç_ihz";#N/A,#N/A,FALSE,"müş_iç_tut";#N/A,#N/A,FALSE,"müş_iç_er";#N/A,#N/A,FALSE,"3";#N/A,#N/A,FALSE,"kal_iç_ihz";#N/A,#N/A,FALSE,"kal_iç_tut";#N/A,#N/A,FALSE,"kal_iç_er";#N/A,#N/A,FALSE,"4";#N/A,#N/A,FALSE,"oto_ihz";#N/A,#N/A,FALSE,"oto_tut";#N/A,#N/A,FALSE,"oto_er";#N/A,#N/A,FALSE,"5";#N/A,#N/A,FALSE,"brü_ihz";#N/A,#N/A,FALSE,"brü_tut";#N/A,#N/A,FALSE,"brü_er";#N/A,#N/A,FALSE,"elk_iç_ihz";#N/A,#N/A,FALSE,"elk_iç_tut";#N/A,#N/A,FALSE,"elk_iç_er"}</definedName>
    <definedName name="wrn.ihzarat." hidden="1">{#N/A,#N/A,FALSE,"ihz. icmal";#N/A,#N/A,FALSE,"inş_iç_ihz";#N/A,#N/A,FALSE,"inş_iç_tut";#N/A,#N/A,FALSE,"inş_iç_er";#N/A,#N/A,FALSE,"1";#N/A,#N/A,FALSE,"sıh_iç_ihz";#N/A,#N/A,FALSE,"sıh_iç_tut";#N/A,#N/A,FALSE,"sıh_iç_er";#N/A,#N/A,FALSE,"2";#N/A,#N/A,FALSE,"müş_iç_ihz";#N/A,#N/A,FALSE,"müş_iç_tut";#N/A,#N/A,FALSE,"müş_iç_er";#N/A,#N/A,FALSE,"3";#N/A,#N/A,FALSE,"kal_iç_ihz";#N/A,#N/A,FALSE,"kal_iç_tut";#N/A,#N/A,FALSE,"kal_iç_er";#N/A,#N/A,FALSE,"4";#N/A,#N/A,FALSE,"oto_ihz";#N/A,#N/A,FALSE,"oto_tut";#N/A,#N/A,FALSE,"oto_er";#N/A,#N/A,FALSE,"5";#N/A,#N/A,FALSE,"brü_ihz";#N/A,#N/A,FALSE,"brü_tut";#N/A,#N/A,FALSE,"brü_er";#N/A,#N/A,FALSE,"elk_iç_ihz";#N/A,#N/A,FALSE,"elk_iç_tut";#N/A,#N/A,FALSE,"elk_iç_er"}</definedName>
    <definedName name="wrn.kocoglu._.imalat." localSheetId="5" hidden="1">{#N/A,#N/A,TRUE,"ÝCMAL";#N/A,#N/A,TRUE,"32361BO";#N/A,#N/A,TRUE,"32362BO";#N/A,#N/A,TRUE,"32363BO";#N/A,#N/A,TRUE,"32364BK";#N/A,#N/A,TRUE,"32365BO";#N/A,#N/A,TRUE,"32366BO";#N/A,#N/A,TRUE,"32367BK";#N/A,#N/A,TRUE,"32368BO";#N/A,#N/A,TRUE,"32371CO";#N/A,#N/A,TRUE,"32372CO";#N/A,#N/A,TRUE,"32373CO";#N/A,#N/A,TRUE,"32374CO";#N/A,#N/A,TRUE,"32375CO";#N/A,#N/A,TRUE,"32376CK";#N/A,#N/A,TRUE,"32381BO";#N/A,#N/A,TRUE,"32382BO";#N/A,#N/A,TRUE,"32383BO";#N/A,#N/A,TRUE,"32384BO";#N/A,#N/A,TRUE,"32385BO";#N/A,#N/A,TRUE,"32386BK";#N/A,#N/A,TRUE,"32391BO";#N/A,#N/A,TRUE,"32392BO";#N/A,#N/A,TRUE,"32393BO";#N/A,#N/A,TRUE,"32394BO";#N/A,#N/A,TRUE,"32395BK";#N/A,#N/A,TRUE,"32441CO";#N/A,#N/A,TRUE,"32442CO";#N/A,#N/A,TRUE,"32443CO";#N/A,#N/A,TRUE,"32444CO";#N/A,#N/A,TRUE,"32445CK";#N/A,#N/A,TRUE,"32451BO";#N/A,#N/A,TRUE,"32452BO";#N/A,#N/A,TRUE,"32453CO";#N/A,#N/A,TRUE,"32454CO";#N/A,#N/A,TRUE,"32455CK";#N/A,#N/A,TRUE,"32461CO";#N/A,#N/A,TRUE,"32462CO";#N/A,#N/A,TRUE,"32463CO";#N/A,#N/A,TRUE,"32464CO";#N/A,#N/A,TRUE,"32465CK"}</definedName>
    <definedName name="wrn.kocoglu._.imalat." hidden="1">{#N/A,#N/A,TRUE,"ÝCMAL";#N/A,#N/A,TRUE,"32361BO";#N/A,#N/A,TRUE,"32362BO";#N/A,#N/A,TRUE,"32363BO";#N/A,#N/A,TRUE,"32364BK";#N/A,#N/A,TRUE,"32365BO";#N/A,#N/A,TRUE,"32366BO";#N/A,#N/A,TRUE,"32367BK";#N/A,#N/A,TRUE,"32368BO";#N/A,#N/A,TRUE,"32371CO";#N/A,#N/A,TRUE,"32372CO";#N/A,#N/A,TRUE,"32373CO";#N/A,#N/A,TRUE,"32374CO";#N/A,#N/A,TRUE,"32375CO";#N/A,#N/A,TRUE,"32376CK";#N/A,#N/A,TRUE,"32381BO";#N/A,#N/A,TRUE,"32382BO";#N/A,#N/A,TRUE,"32383BO";#N/A,#N/A,TRUE,"32384BO";#N/A,#N/A,TRUE,"32385BO";#N/A,#N/A,TRUE,"32386BK";#N/A,#N/A,TRUE,"32391BO";#N/A,#N/A,TRUE,"32392BO";#N/A,#N/A,TRUE,"32393BO";#N/A,#N/A,TRUE,"32394BO";#N/A,#N/A,TRUE,"32395BK";#N/A,#N/A,TRUE,"32441CO";#N/A,#N/A,TRUE,"32442CO";#N/A,#N/A,TRUE,"32443CO";#N/A,#N/A,TRUE,"32444CO";#N/A,#N/A,TRUE,"32445CK";#N/A,#N/A,TRUE,"32451BO";#N/A,#N/A,TRUE,"32452BO";#N/A,#N/A,TRUE,"32453CO";#N/A,#N/A,TRUE,"32454CO";#N/A,#N/A,TRUE,"32455CK";#N/A,#N/A,TRUE,"32461CO";#N/A,#N/A,TRUE,"32462CO";#N/A,#N/A,TRUE,"32463CO";#N/A,#N/A,TRUE,"32464CO";#N/A,#N/A,TRUE,"32465CK"}</definedName>
    <definedName name="wrn.MEL." localSheetId="5" hidden="1">{#N/A,#N/A,FALSE,"BİRİKİMLİ SATIŞLAR";#N/A,#N/A,FALSE,"BİRİKİMLİ MALİYET";#N/A,#N/A,FALSE,"ERYAMAN B2 TABLOSU";#N/A,#N/A,FALSE,"ERYAMAN B4 TABLOSU";#N/A,#N/A,FALSE,"ÇAYYOLU";#N/A,#N/A,FALSE,"ESBANK ";#N/A,#N/A,FALSE,"İÇERENKÖY 2.KISIM";#N/A,#N/A,FALSE,"ÇİFTEHAVUZ";#N/A,#N/A,FALSE,"HASTAHANE TABLOSU";#N/A,#N/A,FALSE,"RUSYA TABLOSU";#N/A,#N/A,FALSE,"İÇERENKÖY TABLOSU";#N/A,#N/A,FALSE,"ATATÜRK TABLOSU";#N/A,#N/A,FALSE,"KONSOLİDE TABLO";#N/A,#N/A,FALSE,"GEL-GİDER KARŞILAŞTIRMASI";#N/A,#N/A,FALSE,"BIRIKIMLI- NAKIT";#N/A,#N/A,FALSE,"AYLIK NAKİT";#N/A,#N/A,FALSE,"ÜCRETLER";#N/A,#N/A,FALSE,"ŞANTİYELER DETAY TABLOLARI";#N/A,#N/A,FALSE,"MALİ TABLOLAR";#N/A,#N/A,FALSE,"PERFORMANS TAB.";#N/A,#N/A,FALSE,"KARŞILAŞTIRMALI DEĞERLENDİRME";#N/A,#N/A,FALSE,"YILLARA YAYGI DEĞER.";#N/A,#N/A,FALSE,"YILLIK DEĞERLENDİRME";#N/A,#N/A,FALSE,"NAKİT AKIM TABLOSU";#N/A,#N/A,FALSE,"ATATÜRK";#N/A,#N/A,FALSE,"ERYAMAN";#N/A,#N/A,FALSE,"İÇERENKÖY";#N/A,#N/A,FALSE,"HAYDARPAŞA";#N/A,#N/A,FALSE,"YILLIK DEĞERLENDİRME";#N/A,#N/A,FALSE,"NAKİT GİRİŞ- ÇIKIŞ";#N/A,#N/A,FALSE,"GENEL YÖNETİM GİDERLERİ (2)";#N/A,#N/A,FALSE,"SATIŞLAR"}</definedName>
    <definedName name="wrn.MEL." hidden="1">{#N/A,#N/A,FALSE,"BİRİKİMLİ SATIŞLAR";#N/A,#N/A,FALSE,"BİRİKİMLİ MALİYET";#N/A,#N/A,FALSE,"ERYAMAN B2 TABLOSU";#N/A,#N/A,FALSE,"ERYAMAN B4 TABLOSU";#N/A,#N/A,FALSE,"ÇAYYOLU";#N/A,#N/A,FALSE,"ESBANK ";#N/A,#N/A,FALSE,"İÇERENKÖY 2.KISIM";#N/A,#N/A,FALSE,"ÇİFTEHAVUZ";#N/A,#N/A,FALSE,"HASTAHANE TABLOSU";#N/A,#N/A,FALSE,"RUSYA TABLOSU";#N/A,#N/A,FALSE,"İÇERENKÖY TABLOSU";#N/A,#N/A,FALSE,"ATATÜRK TABLOSU";#N/A,#N/A,FALSE,"KONSOLİDE TABLO";#N/A,#N/A,FALSE,"GEL-GİDER KARŞILAŞTIRMASI";#N/A,#N/A,FALSE,"BIRIKIMLI- NAKIT";#N/A,#N/A,FALSE,"AYLIK NAKİT";#N/A,#N/A,FALSE,"ÜCRETLER";#N/A,#N/A,FALSE,"ŞANTİYELER DETAY TABLOLARI";#N/A,#N/A,FALSE,"MALİ TABLOLAR";#N/A,#N/A,FALSE,"PERFORMANS TAB.";#N/A,#N/A,FALSE,"KARŞILAŞTIRMALI DEĞERLENDİRME";#N/A,#N/A,FALSE,"YILLARA YAYGI DEĞER.";#N/A,#N/A,FALSE,"YILLIK DEĞERLENDİRME";#N/A,#N/A,FALSE,"NAKİT AKIM TABLOSU";#N/A,#N/A,FALSE,"ATATÜRK";#N/A,#N/A,FALSE,"ERYAMAN";#N/A,#N/A,FALSE,"İÇERENKÖY";#N/A,#N/A,FALSE,"HAYDARPAŞA";#N/A,#N/A,FALSE,"YILLIK DEĞERLENDİRME";#N/A,#N/A,FALSE,"NAKİT GİRİŞ- ÇIKIŞ";#N/A,#N/A,FALSE,"GENEL YÖNETİM GİDERLERİ (2)";#N/A,#N/A,FALSE,"SATIŞLAR"}</definedName>
    <definedName name="wrn.Monthly._.Report." localSheetId="5" hidden="1">{#N/A,#N/A,TRUE,"Sales Comparison";#N/A,#N/A,TRUE,"Cum. Summary FFR";#N/A,#N/A,TRUE,"Monthly Summary FFR";#N/A,#N/A,TRUE,"Cum. Summary TL";#N/A,#N/A,TRUE,"Monthly Summary TL"}</definedName>
    <definedName name="wrn.Monthly._.Report." hidden="1">{#N/A,#N/A,TRUE,"Sales Comparison";#N/A,#N/A,TRUE,"Cum. Summary FFR";#N/A,#N/A,TRUE,"Monthly Summary FFR";#N/A,#N/A,TRUE,"Cum. Summary TL";#N/A,#N/A,TRUE,"Monthly Summary TL"}</definedName>
    <definedName name="wrn.müşterek." localSheetId="5" hidden="1">{#N/A,#N/A,FALSE,"söz_fiy_fark";#N/A,#N/A,FALSE,"ihz. icmal";#N/A,#N/A,FALSE,"1";#N/A,#N/A,FALSE,"sıh_iç_ihz";#N/A,#N/A,FALSE,"sıh_iç_tut";#N/A,#N/A,FALSE,"sıh_iç_er";#N/A,#N/A,FALSE,"2";#N/A,#N/A,FALSE,"müş_iç_ihz";#N/A,#N/A,FALSE,"müş_iç_tut";#N/A,#N/A,FALSE,"müş_iç_er";#N/A,#N/A,FALSE,"3";#N/A,#N/A,FALSE,"kal_iç_ihz";#N/A,#N/A,FALSE,"kal_iç_tut";#N/A,#N/A,FALSE,"kal_iç_er";#N/A,#N/A,FALSE,"4";#N/A,#N/A,FALSE,"oto_ihz";#N/A,#N/A,FALSE,"oto_tut";#N/A,#N/A,FALSE,"oto_er";#N/A,#N/A,FALSE,"5";#N/A,#N/A,FALSE,"brü_ihz";#N/A,#N/A,FALSE,"brü_tut";#N/A,#N/A,FALSE,"brü_er"}</definedName>
    <definedName name="wrn.müşterek." hidden="1">{#N/A,#N/A,FALSE,"söz_fiy_fark";#N/A,#N/A,FALSE,"ihz. icmal";#N/A,#N/A,FALSE,"1";#N/A,#N/A,FALSE,"sıh_iç_ihz";#N/A,#N/A,FALSE,"sıh_iç_tut";#N/A,#N/A,FALSE,"sıh_iç_er";#N/A,#N/A,FALSE,"2";#N/A,#N/A,FALSE,"müş_iç_ihz";#N/A,#N/A,FALSE,"müş_iç_tut";#N/A,#N/A,FALSE,"müş_iç_er";#N/A,#N/A,FALSE,"3";#N/A,#N/A,FALSE,"kal_iç_ihz";#N/A,#N/A,FALSE,"kal_iç_tut";#N/A,#N/A,FALSE,"kal_iç_er";#N/A,#N/A,FALSE,"4";#N/A,#N/A,FALSE,"oto_ihz";#N/A,#N/A,FALSE,"oto_tut";#N/A,#N/A,FALSE,"oto_er";#N/A,#N/A,FALSE,"5";#N/A,#N/A,FALSE,"brü_ihz";#N/A,#N/A,FALSE,"brü_tut";#N/A,#N/A,FALSE,"brü_er"}</definedName>
    <definedName name="wrn.oztas._.imalat." localSheetId="5" hidden="1">{#N/A,#N/A,TRUE,"ÝCMAL";#N/A,#N/A,TRUE,"25101CO";#N/A,#N/A,TRUE,"25102CO";#N/A,#N/A,TRUE,"25103CK";#N/A,#N/A,TRUE,"25104CO";#N/A,#N/A,TRUE,"25201BO";#N/A,#N/A,TRUE,"25202BO";#N/A,#N/A,TRUE,"25203BO";#N/A,#N/A,TRUE,"25204BO";#N/A,#N/A,TRUE,"25205BO";#N/A,#N/A,TRUE,"25206BO";#N/A,#N/A,TRUE,"25207BO";#N/A,#N/A,TRUE,"25208BO";#N/A,#N/A,TRUE,"25209BK";#N/A,#N/A,TRUE,"25301BO";#N/A,#N/A,TRUE,"25302BO";#N/A,#N/A,TRUE,"25303BO";#N/A,#N/A,TRUE,"25304BO";#N/A,#N/A,TRUE,"25305BO";#N/A,#N/A,TRUE,"25306BO";#N/A,#N/A,TRUE,"25307BK";#N/A,#N/A,TRUE,"25701CK";#N/A,#N/A,TRUE,"25702CO";#N/A,#N/A,TRUE,"25703BO";#N/A,#N/A,TRUE,"25704BO";#N/A,#N/A,TRUE,"25705BO";#N/A,#N/A,TRUE,"25801BO";#N/A,#N/A,TRUE,"25802BO";#N/A,#N/A,TRUE,"25803BO";#N/A,#N/A,TRUE,"25804CO";#N/A,#N/A,TRUE,"25805CK";#N/A,#N/A,TRUE,"25901CO";#N/A,#N/A,TRUE,"25902CK";#N/A,#N/A,TRUE,"25903CO";#N/A,#N/A,TRUE,"25904CO";#N/A,#N/A,TRUE,"25905CO";#N/A,#N/A,TRUE,"25906CO";#N/A,#N/A,TRUE,"25907CO";#N/A,#N/A,TRUE,"25908CO";#N/A,#N/A,TRUE,"25909CO";#N/A,#N/A,TRUE,"25910CK";#N/A,#N/A,TRUE,"26001CO";#N/A,#N/A,TRUE,"26002CO";#N/A,#N/A,TRUE,"26003CO";#N/A,#N/A,TRUE,"26004CK";#N/A,#N/A,TRUE,"26005CO";#N/A,#N/A,TRUE,"277301CO";#N/A,#N/A,TRUE,"277302CO";#N/A,#N/A,TRUE,"277303CO";#N/A,#N/A,TRUE,"277304CK";#N/A,#N/A,TRUE,"277305CO";#N/A,#N/A,TRUE,"277306CO";#N/A,#N/A,TRUE,"277401CO";#N/A,#N/A,TRUE,"277402CO";#N/A,#N/A,TRUE,"277403CO";#N/A,#N/A,TRUE,"277404CK";#N/A,#N/A,TRUE,"277405CO";#N/A,#N/A,TRUE,"277501CK";#N/A,#N/A,TRUE,"277502CO";#N/A,#N/A,TRUE,"277503CO"}</definedName>
    <definedName name="wrn.oztas._.imalat." hidden="1">{#N/A,#N/A,TRUE,"ÝCMAL";#N/A,#N/A,TRUE,"25101CO";#N/A,#N/A,TRUE,"25102CO";#N/A,#N/A,TRUE,"25103CK";#N/A,#N/A,TRUE,"25104CO";#N/A,#N/A,TRUE,"25201BO";#N/A,#N/A,TRUE,"25202BO";#N/A,#N/A,TRUE,"25203BO";#N/A,#N/A,TRUE,"25204BO";#N/A,#N/A,TRUE,"25205BO";#N/A,#N/A,TRUE,"25206BO";#N/A,#N/A,TRUE,"25207BO";#N/A,#N/A,TRUE,"25208BO";#N/A,#N/A,TRUE,"25209BK";#N/A,#N/A,TRUE,"25301BO";#N/A,#N/A,TRUE,"25302BO";#N/A,#N/A,TRUE,"25303BO";#N/A,#N/A,TRUE,"25304BO";#N/A,#N/A,TRUE,"25305BO";#N/A,#N/A,TRUE,"25306BO";#N/A,#N/A,TRUE,"25307BK";#N/A,#N/A,TRUE,"25701CK";#N/A,#N/A,TRUE,"25702CO";#N/A,#N/A,TRUE,"25703BO";#N/A,#N/A,TRUE,"25704BO";#N/A,#N/A,TRUE,"25705BO";#N/A,#N/A,TRUE,"25801BO";#N/A,#N/A,TRUE,"25802BO";#N/A,#N/A,TRUE,"25803BO";#N/A,#N/A,TRUE,"25804CO";#N/A,#N/A,TRUE,"25805CK";#N/A,#N/A,TRUE,"25901CO";#N/A,#N/A,TRUE,"25902CK";#N/A,#N/A,TRUE,"25903CO";#N/A,#N/A,TRUE,"25904CO";#N/A,#N/A,TRUE,"25905CO";#N/A,#N/A,TRUE,"25906CO";#N/A,#N/A,TRUE,"25907CO";#N/A,#N/A,TRUE,"25908CO";#N/A,#N/A,TRUE,"25909CO";#N/A,#N/A,TRUE,"25910CK";#N/A,#N/A,TRUE,"26001CO";#N/A,#N/A,TRUE,"26002CO";#N/A,#N/A,TRUE,"26003CO";#N/A,#N/A,TRUE,"26004CK";#N/A,#N/A,TRUE,"26005CO";#N/A,#N/A,TRUE,"277301CO";#N/A,#N/A,TRUE,"277302CO";#N/A,#N/A,TRUE,"277303CO";#N/A,#N/A,TRUE,"277304CK";#N/A,#N/A,TRUE,"277305CO";#N/A,#N/A,TRUE,"277306CO";#N/A,#N/A,TRUE,"277401CO";#N/A,#N/A,TRUE,"277402CO";#N/A,#N/A,TRUE,"277403CO";#N/A,#N/A,TRUE,"277404CK";#N/A,#N/A,TRUE,"277405CO";#N/A,#N/A,TRUE,"277501CK";#N/A,#N/A,TRUE,"277502CO";#N/A,#N/A,TRUE,"277503CO"}</definedName>
    <definedName name="wrn.raport." localSheetId="5"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wrn.raport."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wrn.raport.1" localSheetId="5"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wrn.raport.1"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wrn.raport1" localSheetId="5"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wrn.raport1"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wrn.sirnak._.imalat." localSheetId="5" hidden="1">{#N/A,#N/A,TRUE,"ÞIA1BO";#N/A,#N/A,TRUE,"ÞIA2BO";#N/A,#N/A,TRUE,"ÞIA3BO";#N/A,#N/A,TRUE,"ÞIA4BK";#N/A,#N/A,TRUE,"ÞIB1BK";#N/A,#N/A,TRUE,"ÞIB2BO";#N/A,#N/A,TRUE,"ÞIG1BO";#N/A,#N/A,TRUE,"ÞIG2BO";#N/A,#N/A,TRUE,"ÞIG3BO";#N/A,#N/A,TRUE,"ÞIG4CO";#N/A,#N/A,TRUE,"ÞIG5CO";#N/A,#N/A,TRUE,"ÞIG6CO";#N/A,#N/A,TRUE,"ÞIG7CO";#N/A,#N/A,TRUE,"ÞIG8CK";#N/A,#N/A,TRUE,"ÞIG9CO";#N/A,#N/A,TRUE,"ÞIG10CK";#N/A,#N/A,TRUE,"ÞIH1CO";#N/A,#N/A,TRUE,"ÞIH2CO";#N/A,#N/A,TRUE,"ÞIH3CO";#N/A,#N/A,TRUE,"ÞIH4CO";#N/A,#N/A,TRUE,"ÞIH5CO";#N/A,#N/A,TRUE,"ÞIH7CO";#N/A,#N/A,TRUE,"ÝCMAL";#N/A,#N/A,TRUE,"A Adasý";#N/A,#N/A,TRUE,"B Adasý";#N/A,#N/A,TRUE,"G Adasý";#N/A,#N/A,TRUE,"H Adasý";#N/A,#N/A,TRUE,"J Adasý"}</definedName>
    <definedName name="wrn.sirnak._.imalat." hidden="1">{#N/A,#N/A,TRUE,"ÞIA1BO";#N/A,#N/A,TRUE,"ÞIA2BO";#N/A,#N/A,TRUE,"ÞIA3BO";#N/A,#N/A,TRUE,"ÞIA4BK";#N/A,#N/A,TRUE,"ÞIB1BK";#N/A,#N/A,TRUE,"ÞIB2BO";#N/A,#N/A,TRUE,"ÞIG1BO";#N/A,#N/A,TRUE,"ÞIG2BO";#N/A,#N/A,TRUE,"ÞIG3BO";#N/A,#N/A,TRUE,"ÞIG4CO";#N/A,#N/A,TRUE,"ÞIG5CO";#N/A,#N/A,TRUE,"ÞIG6CO";#N/A,#N/A,TRUE,"ÞIG7CO";#N/A,#N/A,TRUE,"ÞIG8CK";#N/A,#N/A,TRUE,"ÞIG9CO";#N/A,#N/A,TRUE,"ÞIG10CK";#N/A,#N/A,TRUE,"ÞIH1CO";#N/A,#N/A,TRUE,"ÞIH2CO";#N/A,#N/A,TRUE,"ÞIH3CO";#N/A,#N/A,TRUE,"ÞIH4CO";#N/A,#N/A,TRUE,"ÞIH5CO";#N/A,#N/A,TRUE,"ÞIH7CO";#N/A,#N/A,TRUE,"ÝCMAL";#N/A,#N/A,TRUE,"A Adasý";#N/A,#N/A,TRUE,"B Adasý";#N/A,#N/A,TRUE,"G Adasý";#N/A,#N/A,TRUE,"H Adasý";#N/A,#N/A,TRUE,"J Adasý"}</definedName>
    <definedName name="X" localSheetId="5" hidden="1">{#N/A,#N/A,FALSE,"Aging Summary";#N/A,#N/A,FALSE,"Ratio Analysis";#N/A,#N/A,FALSE,"Test 120 Day Accts";#N/A,#N/A,FALSE,"Tickmarks"}</definedName>
    <definedName name="X" hidden="1">{#N/A,#N/A,FALSE,"Aging Summary";#N/A,#N/A,FALSE,"Ratio Analysis";#N/A,#N/A,FALSE,"Test 120 Day Accts";#N/A,#N/A,FALSE,"Tickmarks"}</definedName>
    <definedName name="XREF_COLUMN_1" localSheetId="5" hidden="1">'[3]Ingreso Diferido'!#REF!</definedName>
    <definedName name="XREF_COLUMN_1" hidden="1">'[4]Ingreso Diferido'!#REF!</definedName>
    <definedName name="XREF_COLUMN_2" localSheetId="5" hidden="1">'[3]Ingreso Diferido'!#REF!</definedName>
    <definedName name="XREF_COLUMN_2" hidden="1">'[4]Ingreso Diferido'!#REF!</definedName>
    <definedName name="XREF_COLUMN_3" localSheetId="5" hidden="1">'[3]Ingreso Diferido'!#REF!</definedName>
    <definedName name="XREF_COLUMN_3" hidden="1">'[4]Ingreso Diferido'!#REF!</definedName>
    <definedName name="XREF_COLUMN_4" localSheetId="5" hidden="1">#REF!</definedName>
    <definedName name="XREF_COLUMN_4" hidden="1">#REF!</definedName>
    <definedName name="XREF_COLUMN_5" localSheetId="5" hidden="1">'[3]Ingreso Diferido'!#REF!</definedName>
    <definedName name="XREF_COLUMN_5" hidden="1">'[4]Ingreso Diferido'!#REF!</definedName>
    <definedName name="XREF_COLUMN_6" localSheetId="5" hidden="1">'[3]Ingreso Diferido'!#REF!</definedName>
    <definedName name="XREF_COLUMN_6" hidden="1">'[4]Ingreso Diferido'!#REF!</definedName>
    <definedName name="XREF_COLUMN_7" localSheetId="5" hidden="1">#REF!</definedName>
    <definedName name="XREF_COLUMN_7" hidden="1">#REF!</definedName>
    <definedName name="XREF_COLUMN_9" localSheetId="5" hidden="1">#REF!</definedName>
    <definedName name="XREF_COLUMN_9" hidden="1">#REF!</definedName>
    <definedName name="XRefActiveRow" localSheetId="5" hidden="1">#REF!</definedName>
    <definedName name="XRefActiveRow" hidden="1">#REF!</definedName>
    <definedName name="XRefColumnsCount" hidden="1">4</definedName>
    <definedName name="XRefCopy1Row" hidden="1">#REF!</definedName>
    <definedName name="XRefCopy2Row" hidden="1">#REF!</definedName>
    <definedName name="XRefCopyRangeCount" hidden="1">3</definedName>
    <definedName name="XRefPaste13" hidden="1">#REF!</definedName>
    <definedName name="XRefPaste4Row" hidden="1">#REF!</definedName>
    <definedName name="XRefPaste5Row" hidden="1">#REF!</definedName>
    <definedName name="XRefPaste6Row" hidden="1">#REF!</definedName>
    <definedName name="XRefPaste7" hidden="1">#REF!</definedName>
    <definedName name="XRefPaste8Row" hidden="1">#REF!</definedName>
    <definedName name="XRefPasteRangeCount" hidden="1">4</definedName>
    <definedName name="XX" localSheetId="5" hidden="1">{#N/A,#N/A,FALSE,"Aging Summary";#N/A,#N/A,FALSE,"Ratio Analysis";#N/A,#N/A,FALSE,"Test 120 Day Accts";#N/A,#N/A,FALSE,"Tickmarks"}</definedName>
    <definedName name="XX" hidden="1">{#N/A,#N/A,FALSE,"Aging Summary";#N/A,#N/A,FALSE,"Ratio Analysis";#N/A,#N/A,FALSE,"Test 120 Day Accts";#N/A,#N/A,FALSE,"Tickmarks"}</definedName>
    <definedName name="_xlnm.Print_Area" localSheetId="4">' DÜZCE '!$B$1:$Q$359</definedName>
    <definedName name="_xlnm.Print_Area" localSheetId="3">'BOLU '!$B$1:$Q$359</definedName>
    <definedName name="_xlnm.Print_Area" localSheetId="0">İCMAL!$A$1:$I$37</definedName>
    <definedName name="_xlnm.Print_Area" localSheetId="2">KOCAELİ!$B$1:$S$360</definedName>
    <definedName name="_xlnm.Print_Area" localSheetId="1">SAKARYA!$B$1:$Y$361</definedName>
    <definedName name="_xlnm.Print_Area" localSheetId="5">'Zaman Planı'!$A$1:$D$19</definedName>
    <definedName name="_xlnm.Print_Titles" localSheetId="4">' DÜZCE '!$1:$3</definedName>
    <definedName name="_xlnm.Print_Titles" localSheetId="3">'BOLU '!$1:$3</definedName>
    <definedName name="_xlnm.Print_Titles" localSheetId="2">KOCAELİ!$1:$3</definedName>
    <definedName name="_xlnm.Print_Titles" localSheetId="1">SAKARYA!$1:$3</definedName>
    <definedName name="yeni2" localSheetId="5" hidden="1">{#N/A,#N/A,FALSE,"Aging Summary";#N/A,#N/A,FALSE,"Ratio Analysis";#N/A,#N/A,FALSE,"Test 120 Day Accts";#N/A,#N/A,FALSE,"Tickmarks"}</definedName>
    <definedName name="yeni2" hidden="1">{#N/A,#N/A,FALSE,"Aging Summary";#N/A,#N/A,FALSE,"Ratio Analysis";#N/A,#N/A,FALSE,"Test 120 Day Accts";#N/A,#N/A,FALSE,"Tickmarks"}</definedName>
    <definedName name="zilal" localSheetId="5" hidden="1">{#N/A,#N/A,FALSE,"Aging Summary";#N/A,#N/A,FALSE,"Ratio Analysis";#N/A,#N/A,FALSE,"Test 120 Day Accts";#N/A,#N/A,FALSE,"Tickmarks"}</definedName>
    <definedName name="zilal" hidden="1">{#N/A,#N/A,FALSE,"Aging Summary";#N/A,#N/A,FALSE,"Ratio Analysis";#N/A,#N/A,FALSE,"Test 120 Day Accts";#N/A,#N/A,FALSE,"Tickmarks"}</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163" i="9" l="1"/>
  <c r="L162" i="9"/>
  <c r="J163" i="9"/>
  <c r="J162" i="9"/>
  <c r="N162" i="8"/>
  <c r="N163" i="8"/>
  <c r="L163" i="8"/>
  <c r="L162" i="8"/>
  <c r="J163" i="8"/>
  <c r="J162" i="8"/>
  <c r="N4" i="1" l="1"/>
  <c r="A163" i="7"/>
  <c r="A162" i="7"/>
  <c r="A163" i="9"/>
  <c r="A162" i="9"/>
  <c r="O4" i="9"/>
  <c r="O5" i="9"/>
  <c r="Q5" i="9" s="1"/>
  <c r="O6" i="9"/>
  <c r="Q6" i="9" s="1"/>
  <c r="O7" i="9"/>
  <c r="Q7" i="9" s="1"/>
  <c r="O8" i="9"/>
  <c r="Q8" i="9" s="1"/>
  <c r="O9" i="9"/>
  <c r="Q9" i="9" s="1"/>
  <c r="O10" i="9"/>
  <c r="Q10" i="9" s="1"/>
  <c r="O11" i="9"/>
  <c r="Q11" i="9" s="1"/>
  <c r="O12" i="9"/>
  <c r="Q12" i="9" s="1"/>
  <c r="O13" i="9"/>
  <c r="Q13" i="9" s="1"/>
  <c r="O14" i="9"/>
  <c r="Q14" i="9" s="1"/>
  <c r="O15" i="9"/>
  <c r="Q15" i="9" s="1"/>
  <c r="O16" i="9"/>
  <c r="Q16" i="9" s="1"/>
  <c r="O17" i="9"/>
  <c r="Q17" i="9" s="1"/>
  <c r="O18" i="9"/>
  <c r="Q18" i="9" s="1"/>
  <c r="O19" i="9"/>
  <c r="Q19" i="9" s="1"/>
  <c r="O20" i="9"/>
  <c r="Q20" i="9" s="1"/>
  <c r="O21" i="9"/>
  <c r="Q21" i="9" s="1"/>
  <c r="O22" i="9"/>
  <c r="Q22" i="9" s="1"/>
  <c r="O23" i="9"/>
  <c r="Q23" i="9" s="1"/>
  <c r="O24" i="9"/>
  <c r="Q24" i="9" s="1"/>
  <c r="O25" i="9"/>
  <c r="Q25" i="9" s="1"/>
  <c r="O26" i="9"/>
  <c r="Q26" i="9" s="1"/>
  <c r="O27" i="9"/>
  <c r="Q27" i="9" s="1"/>
  <c r="O28" i="9"/>
  <c r="Q28" i="9" s="1"/>
  <c r="O29" i="9"/>
  <c r="Q29" i="9" s="1"/>
  <c r="O30" i="9"/>
  <c r="Q30" i="9" s="1"/>
  <c r="O31" i="9"/>
  <c r="Q31" i="9" s="1"/>
  <c r="O32" i="9"/>
  <c r="Q32" i="9" s="1"/>
  <c r="O33" i="9"/>
  <c r="Q33" i="9" s="1"/>
  <c r="O34" i="9"/>
  <c r="Q34" i="9" s="1"/>
  <c r="O35" i="9"/>
  <c r="Q35" i="9" s="1"/>
  <c r="O36" i="9"/>
  <c r="Q36" i="9" s="1"/>
  <c r="O37" i="9"/>
  <c r="Q37" i="9" s="1"/>
  <c r="O38" i="9"/>
  <c r="Q38" i="9" s="1"/>
  <c r="O39" i="9"/>
  <c r="Q39" i="9" s="1"/>
  <c r="O40" i="9"/>
  <c r="Q40" i="9" s="1"/>
  <c r="O41" i="9"/>
  <c r="Q41" i="9" s="1"/>
  <c r="O42" i="9"/>
  <c r="Q42" i="9" s="1"/>
  <c r="O43" i="9"/>
  <c r="Q43" i="9" s="1"/>
  <c r="O44" i="9"/>
  <c r="Q44" i="9" s="1"/>
  <c r="O45" i="9"/>
  <c r="Q45" i="9" s="1"/>
  <c r="O46" i="9"/>
  <c r="Q46" i="9" s="1"/>
  <c r="O47" i="9"/>
  <c r="Q47" i="9" s="1"/>
  <c r="O48" i="9"/>
  <c r="Q48" i="9" s="1"/>
  <c r="O49" i="9"/>
  <c r="Q49" i="9" s="1"/>
  <c r="O50" i="9"/>
  <c r="Q50" i="9" s="1"/>
  <c r="O51" i="9"/>
  <c r="Q51" i="9" s="1"/>
  <c r="O52" i="9"/>
  <c r="Q52" i="9" s="1"/>
  <c r="O53" i="9"/>
  <c r="Q53" i="9" s="1"/>
  <c r="O54" i="9"/>
  <c r="Q54" i="9" s="1"/>
  <c r="O55" i="9"/>
  <c r="Q55" i="9" s="1"/>
  <c r="O56" i="9"/>
  <c r="Q56" i="9" s="1"/>
  <c r="O57" i="9"/>
  <c r="Q57" i="9" s="1"/>
  <c r="O58" i="9"/>
  <c r="Q58" i="9" s="1"/>
  <c r="O59" i="9"/>
  <c r="Q59" i="9" s="1"/>
  <c r="O60" i="9"/>
  <c r="Q60" i="9" s="1"/>
  <c r="O61" i="9"/>
  <c r="Q61" i="9" s="1"/>
  <c r="O62" i="9"/>
  <c r="Q62" i="9" s="1"/>
  <c r="O63" i="9"/>
  <c r="Q63" i="9" s="1"/>
  <c r="O64" i="9"/>
  <c r="Q64" i="9" s="1"/>
  <c r="O65" i="9"/>
  <c r="Q65" i="9" s="1"/>
  <c r="O66" i="9"/>
  <c r="Q66" i="9" s="1"/>
  <c r="O67" i="9"/>
  <c r="Q67" i="9" s="1"/>
  <c r="O68" i="9"/>
  <c r="Q68" i="9" s="1"/>
  <c r="O69" i="9"/>
  <c r="Q69" i="9" s="1"/>
  <c r="O70" i="9"/>
  <c r="Q70" i="9" s="1"/>
  <c r="O71" i="9"/>
  <c r="Q71" i="9" s="1"/>
  <c r="O72" i="9"/>
  <c r="Q72" i="9" s="1"/>
  <c r="O73" i="9"/>
  <c r="Q73" i="9" s="1"/>
  <c r="O74" i="9"/>
  <c r="Q74" i="9" s="1"/>
  <c r="O75" i="9"/>
  <c r="Q75" i="9" s="1"/>
  <c r="O76" i="9"/>
  <c r="Q76" i="9" s="1"/>
  <c r="O77" i="9"/>
  <c r="Q77" i="9" s="1"/>
  <c r="O78" i="9"/>
  <c r="Q78" i="9" s="1"/>
  <c r="O79" i="9"/>
  <c r="Q79" i="9" s="1"/>
  <c r="O80" i="9"/>
  <c r="Q80" i="9" s="1"/>
  <c r="O81" i="9"/>
  <c r="Q81" i="9" s="1"/>
  <c r="O82" i="9"/>
  <c r="Q82" i="9" s="1"/>
  <c r="O83" i="9"/>
  <c r="Q83" i="9" s="1"/>
  <c r="O84" i="9"/>
  <c r="Q84" i="9" s="1"/>
  <c r="O85" i="9"/>
  <c r="Q85" i="9" s="1"/>
  <c r="O86" i="9"/>
  <c r="Q86" i="9" s="1"/>
  <c r="O87" i="9"/>
  <c r="Q87" i="9" s="1"/>
  <c r="O88" i="9"/>
  <c r="Q88" i="9" s="1"/>
  <c r="O89" i="9"/>
  <c r="Q89" i="9" s="1"/>
  <c r="O90" i="9"/>
  <c r="Q90" i="9" s="1"/>
  <c r="O91" i="9"/>
  <c r="Q91" i="9" s="1"/>
  <c r="O92" i="9"/>
  <c r="Q92" i="9" s="1"/>
  <c r="O93" i="9"/>
  <c r="Q93" i="9" s="1"/>
  <c r="O94" i="9"/>
  <c r="Q94" i="9" s="1"/>
  <c r="O95" i="9"/>
  <c r="Q95" i="9" s="1"/>
  <c r="O96" i="9"/>
  <c r="Q96" i="9" s="1"/>
  <c r="O97" i="9"/>
  <c r="Q97" i="9" s="1"/>
  <c r="O98" i="9"/>
  <c r="Q98" i="9" s="1"/>
  <c r="O99" i="9"/>
  <c r="Q99" i="9" s="1"/>
  <c r="O100" i="9"/>
  <c r="Q100" i="9" s="1"/>
  <c r="O101" i="9"/>
  <c r="Q101" i="9" s="1"/>
  <c r="O102" i="9"/>
  <c r="Q102" i="9" s="1"/>
  <c r="O103" i="9"/>
  <c r="Q103" i="9" s="1"/>
  <c r="O104" i="9"/>
  <c r="Q104" i="9" s="1"/>
  <c r="O105" i="9"/>
  <c r="Q105" i="9" s="1"/>
  <c r="O106" i="9"/>
  <c r="Q106" i="9" s="1"/>
  <c r="O107" i="9"/>
  <c r="Q107" i="9" s="1"/>
  <c r="O108" i="9"/>
  <c r="Q108" i="9" s="1"/>
  <c r="O109" i="9"/>
  <c r="Q109" i="9" s="1"/>
  <c r="O110" i="9"/>
  <c r="Q110" i="9" s="1"/>
  <c r="O111" i="9"/>
  <c r="Q111" i="9" s="1"/>
  <c r="O112" i="9"/>
  <c r="Q112" i="9" s="1"/>
  <c r="O113" i="9"/>
  <c r="Q113" i="9" s="1"/>
  <c r="O114" i="9"/>
  <c r="Q114" i="9" s="1"/>
  <c r="O115" i="9"/>
  <c r="Q115" i="9" s="1"/>
  <c r="O116" i="9"/>
  <c r="Q116" i="9" s="1"/>
  <c r="O117" i="9"/>
  <c r="Q117" i="9" s="1"/>
  <c r="O118" i="9"/>
  <c r="Q118" i="9" s="1"/>
  <c r="O119" i="9"/>
  <c r="Q119" i="9" s="1"/>
  <c r="O120" i="9"/>
  <c r="Q120" i="9" s="1"/>
  <c r="O121" i="9"/>
  <c r="Q121" i="9" s="1"/>
  <c r="O122" i="9"/>
  <c r="Q122" i="9" s="1"/>
  <c r="O123" i="9"/>
  <c r="Q123" i="9" s="1"/>
  <c r="O124" i="9"/>
  <c r="Q124" i="9" s="1"/>
  <c r="O125" i="9"/>
  <c r="Q125" i="9" s="1"/>
  <c r="O126" i="9"/>
  <c r="Q126" i="9" s="1"/>
  <c r="O127" i="9"/>
  <c r="Q127" i="9" s="1"/>
  <c r="O128" i="9"/>
  <c r="Q128" i="9" s="1"/>
  <c r="O129" i="9"/>
  <c r="Q129" i="9" s="1"/>
  <c r="O130" i="9"/>
  <c r="Q130" i="9" s="1"/>
  <c r="O131" i="9"/>
  <c r="Q131" i="9" s="1"/>
  <c r="O132" i="9"/>
  <c r="Q132" i="9" s="1"/>
  <c r="O133" i="9"/>
  <c r="Q133" i="9" s="1"/>
  <c r="O134" i="9"/>
  <c r="Q134" i="9" s="1"/>
  <c r="O135" i="9"/>
  <c r="Q135" i="9" s="1"/>
  <c r="O136" i="9"/>
  <c r="Q136" i="9" s="1"/>
  <c r="O137" i="9"/>
  <c r="Q137" i="9" s="1"/>
  <c r="O138" i="9"/>
  <c r="Q138" i="9" s="1"/>
  <c r="O139" i="9"/>
  <c r="Q139" i="9" s="1"/>
  <c r="O140" i="9"/>
  <c r="Q140" i="9" s="1"/>
  <c r="O141" i="9"/>
  <c r="Q141" i="9" s="1"/>
  <c r="O142" i="9"/>
  <c r="Q142" i="9" s="1"/>
  <c r="O143" i="9"/>
  <c r="Q143" i="9" s="1"/>
  <c r="O144" i="9"/>
  <c r="Q144" i="9" s="1"/>
  <c r="O145" i="9"/>
  <c r="Q145" i="9" s="1"/>
  <c r="O146" i="9"/>
  <c r="Q146" i="9" s="1"/>
  <c r="O147" i="9"/>
  <c r="Q147" i="9" s="1"/>
  <c r="O148" i="9"/>
  <c r="Q148" i="9" s="1"/>
  <c r="O149" i="9"/>
  <c r="Q149" i="9" s="1"/>
  <c r="O150" i="9"/>
  <c r="Q150" i="9" s="1"/>
  <c r="O151" i="9"/>
  <c r="Q151" i="9" s="1"/>
  <c r="O152" i="9"/>
  <c r="Q152" i="9" s="1"/>
  <c r="O153" i="9"/>
  <c r="Q153" i="9" s="1"/>
  <c r="O154" i="9"/>
  <c r="Q154" i="9" s="1"/>
  <c r="O155" i="9"/>
  <c r="Q155" i="9" s="1"/>
  <c r="O156" i="9"/>
  <c r="Q156" i="9" s="1"/>
  <c r="O157" i="9"/>
  <c r="Q157" i="9" s="1"/>
  <c r="O158" i="9"/>
  <c r="Q158" i="9" s="1"/>
  <c r="O159" i="9"/>
  <c r="Q159" i="9" s="1"/>
  <c r="O160" i="9"/>
  <c r="Q160" i="9" s="1"/>
  <c r="O161" i="9"/>
  <c r="Q161" i="9" s="1"/>
  <c r="O162" i="9"/>
  <c r="Q162" i="9" s="1"/>
  <c r="O163" i="9"/>
  <c r="Q163" i="9" s="1"/>
  <c r="O164" i="9"/>
  <c r="Q164" i="9" s="1"/>
  <c r="O165" i="9"/>
  <c r="Q165" i="9" s="1"/>
  <c r="O166" i="9"/>
  <c r="Q166" i="9" s="1"/>
  <c r="O167" i="9"/>
  <c r="Q167" i="9" s="1"/>
  <c r="O168" i="9"/>
  <c r="Q168" i="9" s="1"/>
  <c r="O169" i="9"/>
  <c r="Q169" i="9" s="1"/>
  <c r="O170" i="9"/>
  <c r="Q170" i="9" s="1"/>
  <c r="O171" i="9"/>
  <c r="Q171" i="9" s="1"/>
  <c r="O172" i="9"/>
  <c r="Q172" i="9" s="1"/>
  <c r="O173" i="9"/>
  <c r="Q173" i="9" s="1"/>
  <c r="O174" i="9"/>
  <c r="Q174" i="9" s="1"/>
  <c r="O175" i="9"/>
  <c r="Q175" i="9" s="1"/>
  <c r="O176" i="9"/>
  <c r="Q176" i="9" s="1"/>
  <c r="O177" i="9"/>
  <c r="Q177" i="9" s="1"/>
  <c r="O178" i="9"/>
  <c r="Q178" i="9" s="1"/>
  <c r="O179" i="9"/>
  <c r="Q179" i="9" s="1"/>
  <c r="O180" i="9"/>
  <c r="Q180" i="9" s="1"/>
  <c r="O181" i="9"/>
  <c r="Q181" i="9" s="1"/>
  <c r="O182" i="9"/>
  <c r="Q182" i="9" s="1"/>
  <c r="O183" i="9"/>
  <c r="Q183" i="9" s="1"/>
  <c r="O184" i="9"/>
  <c r="Q184" i="9" s="1"/>
  <c r="O185" i="9"/>
  <c r="Q185" i="9" s="1"/>
  <c r="O186" i="9"/>
  <c r="Q186" i="9" s="1"/>
  <c r="O187" i="9"/>
  <c r="Q187" i="9" s="1"/>
  <c r="O188" i="9"/>
  <c r="Q188" i="9" s="1"/>
  <c r="O189" i="9"/>
  <c r="Q189" i="9" s="1"/>
  <c r="O190" i="9"/>
  <c r="Q190" i="9" s="1"/>
  <c r="O191" i="9"/>
  <c r="Q191" i="9" s="1"/>
  <c r="O192" i="9"/>
  <c r="Q192" i="9" s="1"/>
  <c r="O193" i="9"/>
  <c r="Q193" i="9" s="1"/>
  <c r="O194" i="9"/>
  <c r="Q194" i="9" s="1"/>
  <c r="O195" i="9"/>
  <c r="Q195" i="9" s="1"/>
  <c r="O196" i="9"/>
  <c r="Q196" i="9" s="1"/>
  <c r="O197" i="9"/>
  <c r="Q197" i="9" s="1"/>
  <c r="O198" i="9"/>
  <c r="Q198" i="9" s="1"/>
  <c r="O199" i="9"/>
  <c r="Q199" i="9" s="1"/>
  <c r="O200" i="9"/>
  <c r="Q200" i="9" s="1"/>
  <c r="O201" i="9"/>
  <c r="Q201" i="9" s="1"/>
  <c r="O202" i="9"/>
  <c r="Q202" i="9" s="1"/>
  <c r="O203" i="9"/>
  <c r="Q203" i="9" s="1"/>
  <c r="O204" i="9"/>
  <c r="Q204" i="9" s="1"/>
  <c r="O205" i="9"/>
  <c r="Q205" i="9" s="1"/>
  <c r="O206" i="9"/>
  <c r="Q206" i="9" s="1"/>
  <c r="O207" i="9"/>
  <c r="Q207" i="9" s="1"/>
  <c r="O208" i="9"/>
  <c r="Q208" i="9" s="1"/>
  <c r="O209" i="9"/>
  <c r="Q209" i="9" s="1"/>
  <c r="O210" i="9"/>
  <c r="Q210" i="9" s="1"/>
  <c r="O211" i="9"/>
  <c r="Q211" i="9" s="1"/>
  <c r="O212" i="9"/>
  <c r="Q212" i="9" s="1"/>
  <c r="O213" i="9"/>
  <c r="Q213" i="9" s="1"/>
  <c r="O214" i="9"/>
  <c r="Q214" i="9" s="1"/>
  <c r="O215" i="9"/>
  <c r="Q215" i="9" s="1"/>
  <c r="O216" i="9"/>
  <c r="Q216" i="9" s="1"/>
  <c r="O217" i="9"/>
  <c r="Q217" i="9" s="1"/>
  <c r="O218" i="9"/>
  <c r="Q218" i="9" s="1"/>
  <c r="O219" i="9"/>
  <c r="Q219" i="9" s="1"/>
  <c r="O220" i="9"/>
  <c r="Q220" i="9" s="1"/>
  <c r="O221" i="9"/>
  <c r="Q221" i="9" s="1"/>
  <c r="O222" i="9"/>
  <c r="Q222" i="9" s="1"/>
  <c r="O223" i="9"/>
  <c r="Q223" i="9" s="1"/>
  <c r="O224" i="9"/>
  <c r="Q224" i="9" s="1"/>
  <c r="O225" i="9"/>
  <c r="Q225" i="9" s="1"/>
  <c r="O226" i="9"/>
  <c r="Q226" i="9" s="1"/>
  <c r="O227" i="9"/>
  <c r="Q227" i="9" s="1"/>
  <c r="O228" i="9"/>
  <c r="Q228" i="9" s="1"/>
  <c r="O229" i="9"/>
  <c r="Q229" i="9" s="1"/>
  <c r="O230" i="9"/>
  <c r="Q230" i="9" s="1"/>
  <c r="O231" i="9"/>
  <c r="Q231" i="9" s="1"/>
  <c r="O232" i="9"/>
  <c r="Q232" i="9" s="1"/>
  <c r="O233" i="9"/>
  <c r="Q233" i="9" s="1"/>
  <c r="O234" i="9"/>
  <c r="Q234" i="9" s="1"/>
  <c r="O235" i="9"/>
  <c r="Q235" i="9" s="1"/>
  <c r="O236" i="9"/>
  <c r="Q236" i="9" s="1"/>
  <c r="O237" i="9"/>
  <c r="Q237" i="9" s="1"/>
  <c r="O238" i="9"/>
  <c r="Q238" i="9" s="1"/>
  <c r="O239" i="9"/>
  <c r="Q239" i="9" s="1"/>
  <c r="O240" i="9"/>
  <c r="Q240" i="9" s="1"/>
  <c r="O241" i="9"/>
  <c r="Q241" i="9" s="1"/>
  <c r="O242" i="9"/>
  <c r="Q242" i="9" s="1"/>
  <c r="O243" i="9"/>
  <c r="Q243" i="9" s="1"/>
  <c r="O244" i="9"/>
  <c r="Q244" i="9" s="1"/>
  <c r="O245" i="9"/>
  <c r="Q245" i="9" s="1"/>
  <c r="O246" i="9"/>
  <c r="Q246" i="9" s="1"/>
  <c r="O247" i="9"/>
  <c r="Q247" i="9" s="1"/>
  <c r="O248" i="9"/>
  <c r="Q248" i="9" s="1"/>
  <c r="O249" i="9"/>
  <c r="Q249" i="9" s="1"/>
  <c r="O250" i="9"/>
  <c r="Q250" i="9" s="1"/>
  <c r="O251" i="9"/>
  <c r="Q251" i="9" s="1"/>
  <c r="O252" i="9"/>
  <c r="Q252" i="9" s="1"/>
  <c r="O253" i="9"/>
  <c r="Q253" i="9" s="1"/>
  <c r="O254" i="9"/>
  <c r="Q254" i="9" s="1"/>
  <c r="O255" i="9"/>
  <c r="Q255" i="9" s="1"/>
  <c r="O256" i="9"/>
  <c r="Q256" i="9" s="1"/>
  <c r="O257" i="9"/>
  <c r="Q257" i="9" s="1"/>
  <c r="O258" i="9"/>
  <c r="Q258" i="9" s="1"/>
  <c r="O259" i="9"/>
  <c r="Q259" i="9" s="1"/>
  <c r="O260" i="9"/>
  <c r="Q260" i="9" s="1"/>
  <c r="O261" i="9"/>
  <c r="Q261" i="9" s="1"/>
  <c r="O262" i="9"/>
  <c r="Q262" i="9" s="1"/>
  <c r="O263" i="9"/>
  <c r="Q263" i="9" s="1"/>
  <c r="O264" i="9"/>
  <c r="Q264" i="9" s="1"/>
  <c r="O265" i="9"/>
  <c r="Q265" i="9" s="1"/>
  <c r="O266" i="9"/>
  <c r="Q266" i="9" s="1"/>
  <c r="O267" i="9"/>
  <c r="Q267" i="9" s="1"/>
  <c r="O268" i="9"/>
  <c r="Q268" i="9" s="1"/>
  <c r="O269" i="9"/>
  <c r="Q269" i="9" s="1"/>
  <c r="O270" i="9"/>
  <c r="Q270" i="9" s="1"/>
  <c r="O271" i="9"/>
  <c r="Q271" i="9" s="1"/>
  <c r="O272" i="9"/>
  <c r="Q272" i="9" s="1"/>
  <c r="O273" i="9"/>
  <c r="Q273" i="9" s="1"/>
  <c r="O274" i="9"/>
  <c r="Q274" i="9" s="1"/>
  <c r="O275" i="9"/>
  <c r="Q275" i="9" s="1"/>
  <c r="O276" i="9"/>
  <c r="Q276" i="9" s="1"/>
  <c r="O277" i="9"/>
  <c r="Q277" i="9" s="1"/>
  <c r="O278" i="9"/>
  <c r="Q278" i="9" s="1"/>
  <c r="O279" i="9"/>
  <c r="Q279" i="9" s="1"/>
  <c r="O280" i="9"/>
  <c r="Q280" i="9" s="1"/>
  <c r="O281" i="9"/>
  <c r="Q281" i="9" s="1"/>
  <c r="O282" i="9"/>
  <c r="Q282" i="9" s="1"/>
  <c r="O283" i="9"/>
  <c r="Q283" i="9" s="1"/>
  <c r="O284" i="9"/>
  <c r="Q284" i="9" s="1"/>
  <c r="O285" i="9"/>
  <c r="Q285" i="9" s="1"/>
  <c r="O286" i="9"/>
  <c r="Q286" i="9" s="1"/>
  <c r="O287" i="9"/>
  <c r="Q287" i="9" s="1"/>
  <c r="O288" i="9"/>
  <c r="Q288" i="9" s="1"/>
  <c r="O289" i="9"/>
  <c r="Q289" i="9" s="1"/>
  <c r="O290" i="9"/>
  <c r="Q290" i="9" s="1"/>
  <c r="O291" i="9"/>
  <c r="Q291" i="9" s="1"/>
  <c r="O292" i="9"/>
  <c r="Q292" i="9" s="1"/>
  <c r="O293" i="9"/>
  <c r="Q293" i="9" s="1"/>
  <c r="O294" i="9"/>
  <c r="Q294" i="9" s="1"/>
  <c r="O295" i="9"/>
  <c r="Q295" i="9" s="1"/>
  <c r="O296" i="9"/>
  <c r="Q296" i="9" s="1"/>
  <c r="O297" i="9"/>
  <c r="Q297" i="9" s="1"/>
  <c r="O298" i="9"/>
  <c r="Q298" i="9" s="1"/>
  <c r="O299" i="9"/>
  <c r="Q299" i="9" s="1"/>
  <c r="O300" i="9"/>
  <c r="Q300" i="9" s="1"/>
  <c r="O301" i="9"/>
  <c r="Q301" i="9" s="1"/>
  <c r="O302" i="9"/>
  <c r="Q302" i="9" s="1"/>
  <c r="O303" i="9"/>
  <c r="Q303" i="9" s="1"/>
  <c r="O304" i="9"/>
  <c r="Q304" i="9" s="1"/>
  <c r="O305" i="9"/>
  <c r="Q305" i="9" s="1"/>
  <c r="O306" i="9"/>
  <c r="Q306" i="9" s="1"/>
  <c r="O307" i="9"/>
  <c r="Q307" i="9" s="1"/>
  <c r="O308" i="9"/>
  <c r="Q308" i="9" s="1"/>
  <c r="O309" i="9"/>
  <c r="Q309" i="9" s="1"/>
  <c r="O310" i="9"/>
  <c r="Q310" i="9" s="1"/>
  <c r="O311" i="9"/>
  <c r="Q311" i="9" s="1"/>
  <c r="O312" i="9"/>
  <c r="Q312" i="9" s="1"/>
  <c r="O313" i="9"/>
  <c r="Q313" i="9" s="1"/>
  <c r="O314" i="9"/>
  <c r="Q314" i="9" s="1"/>
  <c r="O315" i="9"/>
  <c r="Q315" i="9" s="1"/>
  <c r="O316" i="9"/>
  <c r="Q316" i="9" s="1"/>
  <c r="O317" i="9"/>
  <c r="Q317" i="9" s="1"/>
  <c r="O318" i="9"/>
  <c r="Q318" i="9" s="1"/>
  <c r="O319" i="9"/>
  <c r="Q319" i="9" s="1"/>
  <c r="O320" i="9"/>
  <c r="Q320" i="9" s="1"/>
  <c r="O321" i="9"/>
  <c r="Q321" i="9" s="1"/>
  <c r="O322" i="9"/>
  <c r="Q322" i="9" s="1"/>
  <c r="O323" i="9"/>
  <c r="Q323" i="9" s="1"/>
  <c r="O324" i="9"/>
  <c r="Q324" i="9" s="1"/>
  <c r="O325" i="9"/>
  <c r="Q325" i="9" s="1"/>
  <c r="O326" i="9"/>
  <c r="Q326" i="9" s="1"/>
  <c r="O327" i="9"/>
  <c r="Q327" i="9" s="1"/>
  <c r="O328" i="9"/>
  <c r="Q328" i="9" s="1"/>
  <c r="O329" i="9"/>
  <c r="Q329" i="9" s="1"/>
  <c r="O330" i="9"/>
  <c r="Q330" i="9" s="1"/>
  <c r="O331" i="9"/>
  <c r="Q331" i="9" s="1"/>
  <c r="O332" i="9"/>
  <c r="Q332" i="9" s="1"/>
  <c r="O333" i="9"/>
  <c r="Q333" i="9" s="1"/>
  <c r="O334" i="9"/>
  <c r="Q334" i="9" s="1"/>
  <c r="O335" i="9"/>
  <c r="Q335" i="9" s="1"/>
  <c r="O336" i="9"/>
  <c r="Q336" i="9" s="1"/>
  <c r="O337" i="9"/>
  <c r="Q337" i="9" s="1"/>
  <c r="O338" i="9"/>
  <c r="Q338" i="9" s="1"/>
  <c r="O339" i="9"/>
  <c r="Q339" i="9" s="1"/>
  <c r="O340" i="9"/>
  <c r="Q340" i="9" s="1"/>
  <c r="O341" i="9"/>
  <c r="Q341" i="9" s="1"/>
  <c r="O342" i="9"/>
  <c r="Q342" i="9" s="1"/>
  <c r="O343" i="9"/>
  <c r="Q343" i="9" s="1"/>
  <c r="O344" i="9"/>
  <c r="Q344" i="9" s="1"/>
  <c r="O345" i="9"/>
  <c r="Q345" i="9" s="1"/>
  <c r="O346" i="9"/>
  <c r="Q346" i="9" s="1"/>
  <c r="O347" i="9"/>
  <c r="Q347" i="9" s="1"/>
  <c r="O348" i="9"/>
  <c r="Q348" i="9" s="1"/>
  <c r="O349" i="9"/>
  <c r="Q349" i="9" s="1"/>
  <c r="O350" i="9"/>
  <c r="Q350" i="9" s="1"/>
  <c r="O351" i="9"/>
  <c r="Q351" i="9" s="1"/>
  <c r="O352" i="9"/>
  <c r="Q352" i="9" s="1"/>
  <c r="Q5" i="7"/>
  <c r="S5" i="7" s="1"/>
  <c r="Q6" i="7"/>
  <c r="S6" i="7" s="1"/>
  <c r="Q7" i="7"/>
  <c r="S7" i="7" s="1"/>
  <c r="Q8" i="7"/>
  <c r="S8" i="7" s="1"/>
  <c r="Q9" i="7"/>
  <c r="S9" i="7" s="1"/>
  <c r="Q10" i="7"/>
  <c r="S10" i="7" s="1"/>
  <c r="Q11" i="7"/>
  <c r="S11" i="7" s="1"/>
  <c r="Q12" i="7"/>
  <c r="S12" i="7" s="1"/>
  <c r="Q13" i="7"/>
  <c r="S13" i="7" s="1"/>
  <c r="Q14" i="7"/>
  <c r="S14" i="7" s="1"/>
  <c r="Q15" i="7"/>
  <c r="S15" i="7" s="1"/>
  <c r="Q16" i="7"/>
  <c r="S16" i="7" s="1"/>
  <c r="Q17" i="7"/>
  <c r="S17" i="7" s="1"/>
  <c r="Q18" i="7"/>
  <c r="S18" i="7" s="1"/>
  <c r="Q19" i="7"/>
  <c r="S19" i="7" s="1"/>
  <c r="Q20" i="7"/>
  <c r="S20" i="7" s="1"/>
  <c r="Q21" i="7"/>
  <c r="S21" i="7" s="1"/>
  <c r="Q22" i="7"/>
  <c r="S22" i="7" s="1"/>
  <c r="Q23" i="7"/>
  <c r="S23" i="7" s="1"/>
  <c r="Q24" i="7"/>
  <c r="S24" i="7" s="1"/>
  <c r="Q25" i="7"/>
  <c r="S25" i="7" s="1"/>
  <c r="Q26" i="7"/>
  <c r="S26" i="7" s="1"/>
  <c r="Q27" i="7"/>
  <c r="S27" i="7" s="1"/>
  <c r="Q28" i="7"/>
  <c r="S28" i="7" s="1"/>
  <c r="Q29" i="7"/>
  <c r="S29" i="7" s="1"/>
  <c r="Q30" i="7"/>
  <c r="S30" i="7" s="1"/>
  <c r="Q31" i="7"/>
  <c r="S31" i="7" s="1"/>
  <c r="Q32" i="7"/>
  <c r="S32" i="7" s="1"/>
  <c r="Q33" i="7"/>
  <c r="S33" i="7" s="1"/>
  <c r="Q34" i="7"/>
  <c r="S34" i="7" s="1"/>
  <c r="Q35" i="7"/>
  <c r="S35" i="7" s="1"/>
  <c r="Q36" i="7"/>
  <c r="S36" i="7" s="1"/>
  <c r="Q37" i="7"/>
  <c r="S37" i="7" s="1"/>
  <c r="Q38" i="7"/>
  <c r="S38" i="7" s="1"/>
  <c r="Q39" i="7"/>
  <c r="S39" i="7" s="1"/>
  <c r="Q40" i="7"/>
  <c r="S40" i="7" s="1"/>
  <c r="Q41" i="7"/>
  <c r="S41" i="7" s="1"/>
  <c r="Q42" i="7"/>
  <c r="S42" i="7" s="1"/>
  <c r="Q43" i="7"/>
  <c r="S43" i="7" s="1"/>
  <c r="Q44" i="7"/>
  <c r="S44" i="7" s="1"/>
  <c r="Q45" i="7"/>
  <c r="S45" i="7" s="1"/>
  <c r="Q46" i="7"/>
  <c r="S46" i="7" s="1"/>
  <c r="Q47" i="7"/>
  <c r="S47" i="7" s="1"/>
  <c r="Q48" i="7"/>
  <c r="S48" i="7" s="1"/>
  <c r="Q49" i="7"/>
  <c r="S49" i="7" s="1"/>
  <c r="Q50" i="7"/>
  <c r="S50" i="7" s="1"/>
  <c r="Q51" i="7"/>
  <c r="S51" i="7" s="1"/>
  <c r="Q52" i="7"/>
  <c r="S52" i="7" s="1"/>
  <c r="Q53" i="7"/>
  <c r="S53" i="7" s="1"/>
  <c r="Q54" i="7"/>
  <c r="S54" i="7" s="1"/>
  <c r="Q55" i="7"/>
  <c r="S55" i="7" s="1"/>
  <c r="Q56" i="7"/>
  <c r="S56" i="7" s="1"/>
  <c r="Q57" i="7"/>
  <c r="S57" i="7" s="1"/>
  <c r="Q58" i="7"/>
  <c r="S58" i="7" s="1"/>
  <c r="Q59" i="7"/>
  <c r="S59" i="7" s="1"/>
  <c r="Q60" i="7"/>
  <c r="S60" i="7" s="1"/>
  <c r="Q61" i="7"/>
  <c r="S61" i="7" s="1"/>
  <c r="Q62" i="7"/>
  <c r="S62" i="7" s="1"/>
  <c r="Q63" i="7"/>
  <c r="S63" i="7" s="1"/>
  <c r="Q64" i="7"/>
  <c r="S64" i="7" s="1"/>
  <c r="Q65" i="7"/>
  <c r="S65" i="7" s="1"/>
  <c r="Q66" i="7"/>
  <c r="S66" i="7" s="1"/>
  <c r="Q67" i="7"/>
  <c r="S67" i="7" s="1"/>
  <c r="Q68" i="7"/>
  <c r="S68" i="7" s="1"/>
  <c r="Q69" i="7"/>
  <c r="S69" i="7" s="1"/>
  <c r="Q70" i="7"/>
  <c r="S70" i="7" s="1"/>
  <c r="Q71" i="7"/>
  <c r="S71" i="7" s="1"/>
  <c r="Q72" i="7"/>
  <c r="S72" i="7" s="1"/>
  <c r="Q73" i="7"/>
  <c r="S73" i="7" s="1"/>
  <c r="Q74" i="7"/>
  <c r="S74" i="7" s="1"/>
  <c r="Q75" i="7"/>
  <c r="S75" i="7" s="1"/>
  <c r="Q76" i="7"/>
  <c r="S76" i="7" s="1"/>
  <c r="Q77" i="7"/>
  <c r="S77" i="7" s="1"/>
  <c r="Q78" i="7"/>
  <c r="S78" i="7" s="1"/>
  <c r="Q79" i="7"/>
  <c r="S79" i="7" s="1"/>
  <c r="Q80" i="7"/>
  <c r="S80" i="7" s="1"/>
  <c r="Q81" i="7"/>
  <c r="S81" i="7" s="1"/>
  <c r="Q82" i="7"/>
  <c r="S82" i="7" s="1"/>
  <c r="Q83" i="7"/>
  <c r="S83" i="7" s="1"/>
  <c r="Q84" i="7"/>
  <c r="S84" i="7" s="1"/>
  <c r="Q85" i="7"/>
  <c r="S85" i="7" s="1"/>
  <c r="Q86" i="7"/>
  <c r="S86" i="7" s="1"/>
  <c r="Q87" i="7"/>
  <c r="S87" i="7" s="1"/>
  <c r="Q88" i="7"/>
  <c r="S88" i="7" s="1"/>
  <c r="Q89" i="7"/>
  <c r="S89" i="7" s="1"/>
  <c r="Q90" i="7"/>
  <c r="S90" i="7" s="1"/>
  <c r="Q91" i="7"/>
  <c r="S91" i="7" s="1"/>
  <c r="Q92" i="7"/>
  <c r="S92" i="7" s="1"/>
  <c r="Q93" i="7"/>
  <c r="S93" i="7" s="1"/>
  <c r="Q94" i="7"/>
  <c r="S94" i="7" s="1"/>
  <c r="Q95" i="7"/>
  <c r="S95" i="7" s="1"/>
  <c r="Q96" i="7"/>
  <c r="S96" i="7" s="1"/>
  <c r="Q97" i="7"/>
  <c r="S97" i="7" s="1"/>
  <c r="Q98" i="7"/>
  <c r="S98" i="7" s="1"/>
  <c r="Q99" i="7"/>
  <c r="S99" i="7" s="1"/>
  <c r="Q100" i="7"/>
  <c r="S100" i="7" s="1"/>
  <c r="Q101" i="7"/>
  <c r="S101" i="7" s="1"/>
  <c r="Q102" i="7"/>
  <c r="S102" i="7" s="1"/>
  <c r="Q103" i="7"/>
  <c r="S103" i="7" s="1"/>
  <c r="Q104" i="7"/>
  <c r="S104" i="7" s="1"/>
  <c r="Q105" i="7"/>
  <c r="S105" i="7" s="1"/>
  <c r="Q106" i="7"/>
  <c r="S106" i="7" s="1"/>
  <c r="Q107" i="7"/>
  <c r="S107" i="7" s="1"/>
  <c r="Q108" i="7"/>
  <c r="S108" i="7" s="1"/>
  <c r="Q109" i="7"/>
  <c r="S109" i="7" s="1"/>
  <c r="Q110" i="7"/>
  <c r="S110" i="7" s="1"/>
  <c r="Q111" i="7"/>
  <c r="S111" i="7" s="1"/>
  <c r="Q112" i="7"/>
  <c r="S112" i="7" s="1"/>
  <c r="Q113" i="7"/>
  <c r="S113" i="7" s="1"/>
  <c r="Q114" i="7"/>
  <c r="S114" i="7" s="1"/>
  <c r="Q115" i="7"/>
  <c r="S115" i="7" s="1"/>
  <c r="Q116" i="7"/>
  <c r="S116" i="7" s="1"/>
  <c r="Q117" i="7"/>
  <c r="S117" i="7" s="1"/>
  <c r="Q118" i="7"/>
  <c r="S118" i="7" s="1"/>
  <c r="Q119" i="7"/>
  <c r="S119" i="7" s="1"/>
  <c r="Q120" i="7"/>
  <c r="S120" i="7" s="1"/>
  <c r="Q121" i="7"/>
  <c r="S121" i="7" s="1"/>
  <c r="Q122" i="7"/>
  <c r="S122" i="7" s="1"/>
  <c r="Q123" i="7"/>
  <c r="S123" i="7" s="1"/>
  <c r="Q124" i="7"/>
  <c r="S124" i="7" s="1"/>
  <c r="Q125" i="7"/>
  <c r="S125" i="7" s="1"/>
  <c r="Q126" i="7"/>
  <c r="S126" i="7" s="1"/>
  <c r="Q127" i="7"/>
  <c r="S127" i="7" s="1"/>
  <c r="Q128" i="7"/>
  <c r="S128" i="7" s="1"/>
  <c r="Q129" i="7"/>
  <c r="S129" i="7" s="1"/>
  <c r="Q130" i="7"/>
  <c r="S130" i="7" s="1"/>
  <c r="Q131" i="7"/>
  <c r="S131" i="7" s="1"/>
  <c r="Q132" i="7"/>
  <c r="S132" i="7" s="1"/>
  <c r="Q133" i="7"/>
  <c r="S133" i="7" s="1"/>
  <c r="Q134" i="7"/>
  <c r="S134" i="7" s="1"/>
  <c r="Q135" i="7"/>
  <c r="S135" i="7" s="1"/>
  <c r="Q136" i="7"/>
  <c r="S136" i="7" s="1"/>
  <c r="Q137" i="7"/>
  <c r="S137" i="7" s="1"/>
  <c r="Q138" i="7"/>
  <c r="S138" i="7" s="1"/>
  <c r="Q139" i="7"/>
  <c r="S139" i="7" s="1"/>
  <c r="Q140" i="7"/>
  <c r="S140" i="7" s="1"/>
  <c r="Q141" i="7"/>
  <c r="S141" i="7" s="1"/>
  <c r="Q142" i="7"/>
  <c r="S142" i="7" s="1"/>
  <c r="Q143" i="7"/>
  <c r="S143" i="7" s="1"/>
  <c r="Q144" i="7"/>
  <c r="S144" i="7" s="1"/>
  <c r="Q145" i="7"/>
  <c r="S145" i="7" s="1"/>
  <c r="Q146" i="7"/>
  <c r="S146" i="7" s="1"/>
  <c r="Q147" i="7"/>
  <c r="S147" i="7" s="1"/>
  <c r="Q148" i="7"/>
  <c r="S148" i="7" s="1"/>
  <c r="Q149" i="7"/>
  <c r="S149" i="7" s="1"/>
  <c r="Q150" i="7"/>
  <c r="S150" i="7" s="1"/>
  <c r="Q151" i="7"/>
  <c r="S151" i="7" s="1"/>
  <c r="Q152" i="7"/>
  <c r="S152" i="7" s="1"/>
  <c r="Q153" i="7"/>
  <c r="S153" i="7" s="1"/>
  <c r="Q154" i="7"/>
  <c r="S154" i="7" s="1"/>
  <c r="Q155" i="7"/>
  <c r="S155" i="7" s="1"/>
  <c r="Q156" i="7"/>
  <c r="S156" i="7" s="1"/>
  <c r="Q157" i="7"/>
  <c r="S157" i="7" s="1"/>
  <c r="Q158" i="7"/>
  <c r="S158" i="7" s="1"/>
  <c r="Q159" i="7"/>
  <c r="S159" i="7" s="1"/>
  <c r="Q160" i="7"/>
  <c r="S160" i="7" s="1"/>
  <c r="Q161" i="7"/>
  <c r="S161" i="7" s="1"/>
  <c r="Q162" i="7"/>
  <c r="S162" i="7" s="1"/>
  <c r="Q163" i="7"/>
  <c r="S163" i="7" s="1"/>
  <c r="Q164" i="7"/>
  <c r="S164" i="7" s="1"/>
  <c r="Q165" i="7"/>
  <c r="S165" i="7" s="1"/>
  <c r="Q166" i="7"/>
  <c r="S166" i="7" s="1"/>
  <c r="Q167" i="7"/>
  <c r="S167" i="7" s="1"/>
  <c r="Q168" i="7"/>
  <c r="S168" i="7" s="1"/>
  <c r="Q169" i="7"/>
  <c r="S169" i="7" s="1"/>
  <c r="Q170" i="7"/>
  <c r="S170" i="7" s="1"/>
  <c r="Q171" i="7"/>
  <c r="S171" i="7" s="1"/>
  <c r="Q172" i="7"/>
  <c r="S172" i="7" s="1"/>
  <c r="Q173" i="7"/>
  <c r="S173" i="7" s="1"/>
  <c r="Q174" i="7"/>
  <c r="S174" i="7" s="1"/>
  <c r="Q175" i="7"/>
  <c r="S175" i="7" s="1"/>
  <c r="Q176" i="7"/>
  <c r="S176" i="7" s="1"/>
  <c r="Q177" i="7"/>
  <c r="S177" i="7" s="1"/>
  <c r="Q178" i="7"/>
  <c r="S178" i="7" s="1"/>
  <c r="Q179" i="7"/>
  <c r="S179" i="7" s="1"/>
  <c r="Q180" i="7"/>
  <c r="S180" i="7" s="1"/>
  <c r="Q181" i="7"/>
  <c r="S181" i="7" s="1"/>
  <c r="Q182" i="7"/>
  <c r="S182" i="7" s="1"/>
  <c r="Q183" i="7"/>
  <c r="S183" i="7" s="1"/>
  <c r="Q184" i="7"/>
  <c r="S184" i="7" s="1"/>
  <c r="Q185" i="7"/>
  <c r="S185" i="7" s="1"/>
  <c r="Q186" i="7"/>
  <c r="S186" i="7" s="1"/>
  <c r="Q187" i="7"/>
  <c r="S187" i="7" s="1"/>
  <c r="Q188" i="7"/>
  <c r="S188" i="7" s="1"/>
  <c r="Q189" i="7"/>
  <c r="S189" i="7" s="1"/>
  <c r="Q190" i="7"/>
  <c r="S190" i="7" s="1"/>
  <c r="Q191" i="7"/>
  <c r="S191" i="7" s="1"/>
  <c r="Q192" i="7"/>
  <c r="S192" i="7" s="1"/>
  <c r="Q193" i="7"/>
  <c r="S193" i="7" s="1"/>
  <c r="Q194" i="7"/>
  <c r="S194" i="7" s="1"/>
  <c r="Q195" i="7"/>
  <c r="S195" i="7" s="1"/>
  <c r="Q196" i="7"/>
  <c r="S196" i="7" s="1"/>
  <c r="Q197" i="7"/>
  <c r="S197" i="7" s="1"/>
  <c r="Q198" i="7"/>
  <c r="S198" i="7" s="1"/>
  <c r="Q199" i="7"/>
  <c r="S199" i="7" s="1"/>
  <c r="Q200" i="7"/>
  <c r="S200" i="7" s="1"/>
  <c r="Q201" i="7"/>
  <c r="S201" i="7" s="1"/>
  <c r="Q202" i="7"/>
  <c r="S202" i="7" s="1"/>
  <c r="Q203" i="7"/>
  <c r="S203" i="7" s="1"/>
  <c r="Q204" i="7"/>
  <c r="S204" i="7" s="1"/>
  <c r="Q205" i="7"/>
  <c r="S205" i="7" s="1"/>
  <c r="Q206" i="7"/>
  <c r="S206" i="7" s="1"/>
  <c r="Q207" i="7"/>
  <c r="S207" i="7" s="1"/>
  <c r="Q208" i="7"/>
  <c r="S208" i="7" s="1"/>
  <c r="Q209" i="7"/>
  <c r="S209" i="7" s="1"/>
  <c r="Q210" i="7"/>
  <c r="S210" i="7" s="1"/>
  <c r="Q211" i="7"/>
  <c r="S211" i="7" s="1"/>
  <c r="Q212" i="7"/>
  <c r="S212" i="7" s="1"/>
  <c r="Q213" i="7"/>
  <c r="S213" i="7" s="1"/>
  <c r="Q214" i="7"/>
  <c r="S214" i="7" s="1"/>
  <c r="Q215" i="7"/>
  <c r="S215" i="7" s="1"/>
  <c r="Q216" i="7"/>
  <c r="S216" i="7" s="1"/>
  <c r="Q217" i="7"/>
  <c r="S217" i="7" s="1"/>
  <c r="Q218" i="7"/>
  <c r="S218" i="7" s="1"/>
  <c r="Q219" i="7"/>
  <c r="S219" i="7" s="1"/>
  <c r="Q220" i="7"/>
  <c r="S220" i="7" s="1"/>
  <c r="Q221" i="7"/>
  <c r="S221" i="7" s="1"/>
  <c r="Q222" i="7"/>
  <c r="S222" i="7" s="1"/>
  <c r="Q223" i="7"/>
  <c r="S223" i="7" s="1"/>
  <c r="Q224" i="7"/>
  <c r="S224" i="7" s="1"/>
  <c r="Q225" i="7"/>
  <c r="S225" i="7" s="1"/>
  <c r="Q226" i="7"/>
  <c r="S226" i="7" s="1"/>
  <c r="Q227" i="7"/>
  <c r="S227" i="7" s="1"/>
  <c r="Q228" i="7"/>
  <c r="S228" i="7" s="1"/>
  <c r="Q229" i="7"/>
  <c r="S229" i="7" s="1"/>
  <c r="Q230" i="7"/>
  <c r="S230" i="7" s="1"/>
  <c r="Q231" i="7"/>
  <c r="S231" i="7" s="1"/>
  <c r="Q232" i="7"/>
  <c r="S232" i="7" s="1"/>
  <c r="Q233" i="7"/>
  <c r="S233" i="7" s="1"/>
  <c r="Q234" i="7"/>
  <c r="S234" i="7" s="1"/>
  <c r="Q235" i="7"/>
  <c r="S235" i="7" s="1"/>
  <c r="Q236" i="7"/>
  <c r="S236" i="7" s="1"/>
  <c r="Q237" i="7"/>
  <c r="S237" i="7" s="1"/>
  <c r="Q238" i="7"/>
  <c r="S238" i="7" s="1"/>
  <c r="Q239" i="7"/>
  <c r="S239" i="7" s="1"/>
  <c r="Q240" i="7"/>
  <c r="S240" i="7" s="1"/>
  <c r="Q241" i="7"/>
  <c r="S241" i="7" s="1"/>
  <c r="Q242" i="7"/>
  <c r="S242" i="7" s="1"/>
  <c r="Q243" i="7"/>
  <c r="S243" i="7" s="1"/>
  <c r="Q244" i="7"/>
  <c r="S244" i="7" s="1"/>
  <c r="Q245" i="7"/>
  <c r="S245" i="7" s="1"/>
  <c r="Q246" i="7"/>
  <c r="S246" i="7" s="1"/>
  <c r="Q247" i="7"/>
  <c r="S247" i="7" s="1"/>
  <c r="Q248" i="7"/>
  <c r="S248" i="7" s="1"/>
  <c r="Q249" i="7"/>
  <c r="S249" i="7" s="1"/>
  <c r="Q250" i="7"/>
  <c r="S250" i="7" s="1"/>
  <c r="Q251" i="7"/>
  <c r="S251" i="7" s="1"/>
  <c r="Q252" i="7"/>
  <c r="S252" i="7" s="1"/>
  <c r="Q253" i="7"/>
  <c r="S253" i="7" s="1"/>
  <c r="Q254" i="7"/>
  <c r="S254" i="7" s="1"/>
  <c r="Q255" i="7"/>
  <c r="S255" i="7" s="1"/>
  <c r="Q256" i="7"/>
  <c r="S256" i="7" s="1"/>
  <c r="Q257" i="7"/>
  <c r="S257" i="7" s="1"/>
  <c r="Q258" i="7"/>
  <c r="S258" i="7" s="1"/>
  <c r="Q259" i="7"/>
  <c r="S259" i="7" s="1"/>
  <c r="Q260" i="7"/>
  <c r="S260" i="7" s="1"/>
  <c r="Q261" i="7"/>
  <c r="S261" i="7" s="1"/>
  <c r="Q262" i="7"/>
  <c r="S262" i="7" s="1"/>
  <c r="Q263" i="7"/>
  <c r="S263" i="7" s="1"/>
  <c r="Q264" i="7"/>
  <c r="S264" i="7" s="1"/>
  <c r="Q265" i="7"/>
  <c r="S265" i="7" s="1"/>
  <c r="Q266" i="7"/>
  <c r="S266" i="7" s="1"/>
  <c r="Q267" i="7"/>
  <c r="S267" i="7" s="1"/>
  <c r="Q268" i="7"/>
  <c r="S268" i="7" s="1"/>
  <c r="Q269" i="7"/>
  <c r="S269" i="7" s="1"/>
  <c r="Q270" i="7"/>
  <c r="S270" i="7" s="1"/>
  <c r="Q271" i="7"/>
  <c r="S271" i="7" s="1"/>
  <c r="Q272" i="7"/>
  <c r="S272" i="7" s="1"/>
  <c r="Q273" i="7"/>
  <c r="S273" i="7" s="1"/>
  <c r="Q274" i="7"/>
  <c r="S274" i="7" s="1"/>
  <c r="Q275" i="7"/>
  <c r="S275" i="7" s="1"/>
  <c r="Q276" i="7"/>
  <c r="S276" i="7" s="1"/>
  <c r="Q277" i="7"/>
  <c r="S277" i="7" s="1"/>
  <c r="Q278" i="7"/>
  <c r="S278" i="7" s="1"/>
  <c r="Q279" i="7"/>
  <c r="S279" i="7" s="1"/>
  <c r="Q280" i="7"/>
  <c r="S280" i="7" s="1"/>
  <c r="Q281" i="7"/>
  <c r="S281" i="7" s="1"/>
  <c r="Q282" i="7"/>
  <c r="S282" i="7" s="1"/>
  <c r="Q283" i="7"/>
  <c r="S283" i="7" s="1"/>
  <c r="Q284" i="7"/>
  <c r="S284" i="7" s="1"/>
  <c r="Q285" i="7"/>
  <c r="S285" i="7" s="1"/>
  <c r="Q286" i="7"/>
  <c r="S286" i="7" s="1"/>
  <c r="Q287" i="7"/>
  <c r="S287" i="7" s="1"/>
  <c r="Q288" i="7"/>
  <c r="S288" i="7" s="1"/>
  <c r="Q289" i="7"/>
  <c r="S289" i="7" s="1"/>
  <c r="Q290" i="7"/>
  <c r="S290" i="7" s="1"/>
  <c r="Q291" i="7"/>
  <c r="S291" i="7" s="1"/>
  <c r="Q292" i="7"/>
  <c r="S292" i="7" s="1"/>
  <c r="Q293" i="7"/>
  <c r="S293" i="7" s="1"/>
  <c r="Q294" i="7"/>
  <c r="S294" i="7" s="1"/>
  <c r="Q295" i="7"/>
  <c r="S295" i="7" s="1"/>
  <c r="Q296" i="7"/>
  <c r="S296" i="7" s="1"/>
  <c r="Q297" i="7"/>
  <c r="S297" i="7" s="1"/>
  <c r="Q298" i="7"/>
  <c r="S298" i="7" s="1"/>
  <c r="Q299" i="7"/>
  <c r="S299" i="7" s="1"/>
  <c r="Q300" i="7"/>
  <c r="S300" i="7" s="1"/>
  <c r="Q301" i="7"/>
  <c r="S301" i="7" s="1"/>
  <c r="Q302" i="7"/>
  <c r="S302" i="7" s="1"/>
  <c r="Q303" i="7"/>
  <c r="S303" i="7" s="1"/>
  <c r="Q304" i="7"/>
  <c r="S304" i="7" s="1"/>
  <c r="Q305" i="7"/>
  <c r="S305" i="7" s="1"/>
  <c r="Q306" i="7"/>
  <c r="S306" i="7" s="1"/>
  <c r="Q307" i="7"/>
  <c r="S307" i="7" s="1"/>
  <c r="Q308" i="7"/>
  <c r="S308" i="7" s="1"/>
  <c r="Q309" i="7"/>
  <c r="S309" i="7" s="1"/>
  <c r="Q310" i="7"/>
  <c r="S310" i="7" s="1"/>
  <c r="Q311" i="7"/>
  <c r="S311" i="7" s="1"/>
  <c r="Q312" i="7"/>
  <c r="S312" i="7" s="1"/>
  <c r="Q313" i="7"/>
  <c r="S313" i="7" s="1"/>
  <c r="Q314" i="7"/>
  <c r="S314" i="7" s="1"/>
  <c r="Q315" i="7"/>
  <c r="S315" i="7" s="1"/>
  <c r="Q316" i="7"/>
  <c r="S316" i="7" s="1"/>
  <c r="Q317" i="7"/>
  <c r="S317" i="7" s="1"/>
  <c r="Q318" i="7"/>
  <c r="S318" i="7" s="1"/>
  <c r="Q319" i="7"/>
  <c r="S319" i="7" s="1"/>
  <c r="Q320" i="7"/>
  <c r="S320" i="7" s="1"/>
  <c r="Q321" i="7"/>
  <c r="S321" i="7" s="1"/>
  <c r="Q322" i="7"/>
  <c r="S322" i="7" s="1"/>
  <c r="Q323" i="7"/>
  <c r="S323" i="7" s="1"/>
  <c r="Q324" i="7"/>
  <c r="S324" i="7" s="1"/>
  <c r="Q325" i="7"/>
  <c r="S325" i="7" s="1"/>
  <c r="Q326" i="7"/>
  <c r="S326" i="7" s="1"/>
  <c r="Q327" i="7"/>
  <c r="S327" i="7" s="1"/>
  <c r="Q328" i="7"/>
  <c r="S328" i="7" s="1"/>
  <c r="Q329" i="7"/>
  <c r="S329" i="7" s="1"/>
  <c r="Q330" i="7"/>
  <c r="S330" i="7" s="1"/>
  <c r="Q331" i="7"/>
  <c r="S331" i="7" s="1"/>
  <c r="Q332" i="7"/>
  <c r="S332" i="7" s="1"/>
  <c r="Q333" i="7"/>
  <c r="S333" i="7" s="1"/>
  <c r="Q334" i="7"/>
  <c r="S334" i="7" s="1"/>
  <c r="Q335" i="7"/>
  <c r="S335" i="7" s="1"/>
  <c r="Q336" i="7"/>
  <c r="S336" i="7" s="1"/>
  <c r="Q337" i="7"/>
  <c r="S337" i="7" s="1"/>
  <c r="Q338" i="7"/>
  <c r="S338" i="7" s="1"/>
  <c r="Q339" i="7"/>
  <c r="S339" i="7" s="1"/>
  <c r="Q340" i="7"/>
  <c r="S340" i="7" s="1"/>
  <c r="Q341" i="7"/>
  <c r="S341" i="7" s="1"/>
  <c r="Q342" i="7"/>
  <c r="S342" i="7" s="1"/>
  <c r="Q343" i="7"/>
  <c r="S343" i="7" s="1"/>
  <c r="Q344" i="7"/>
  <c r="S344" i="7" s="1"/>
  <c r="Q345" i="7"/>
  <c r="S345" i="7" s="1"/>
  <c r="Q346" i="7"/>
  <c r="S346" i="7" s="1"/>
  <c r="Q347" i="7"/>
  <c r="S347" i="7" s="1"/>
  <c r="Q348" i="7"/>
  <c r="S348" i="7" s="1"/>
  <c r="Q349" i="7"/>
  <c r="S349" i="7" s="1"/>
  <c r="Q350" i="7"/>
  <c r="S350" i="7" s="1"/>
  <c r="Q351" i="7"/>
  <c r="S351" i="7" s="1"/>
  <c r="Q352" i="7"/>
  <c r="S352" i="7" s="1"/>
  <c r="Q353" i="7"/>
  <c r="S353" i="7" s="1"/>
  <c r="W5" i="1"/>
  <c r="W6" i="1"/>
  <c r="W7" i="1"/>
  <c r="W8" i="1"/>
  <c r="W9" i="1"/>
  <c r="W10" i="1"/>
  <c r="W11" i="1"/>
  <c r="W12" i="1"/>
  <c r="W14" i="1"/>
  <c r="W15" i="1"/>
  <c r="W16" i="1"/>
  <c r="W17" i="1"/>
  <c r="W18" i="1"/>
  <c r="W19" i="1"/>
  <c r="W20" i="1"/>
  <c r="W21" i="1"/>
  <c r="W22" i="1"/>
  <c r="W23" i="1"/>
  <c r="W24" i="1"/>
  <c r="W25" i="1"/>
  <c r="W26" i="1"/>
  <c r="W27" i="1"/>
  <c r="W28" i="1"/>
  <c r="W29" i="1"/>
  <c r="W30" i="1"/>
  <c r="W31" i="1"/>
  <c r="W32" i="1"/>
  <c r="W33" i="1"/>
  <c r="W34" i="1"/>
  <c r="W35" i="1"/>
  <c r="W36" i="1"/>
  <c r="W37" i="1"/>
  <c r="W38" i="1"/>
  <c r="W39" i="1"/>
  <c r="W40" i="1"/>
  <c r="W41" i="1"/>
  <c r="W42" i="1"/>
  <c r="W43" i="1"/>
  <c r="W44" i="1"/>
  <c r="W45" i="1"/>
  <c r="W46" i="1"/>
  <c r="W47" i="1"/>
  <c r="W48" i="1"/>
  <c r="W49" i="1"/>
  <c r="W50" i="1"/>
  <c r="W51" i="1"/>
  <c r="W52" i="1"/>
  <c r="W53" i="1"/>
  <c r="W54" i="1"/>
  <c r="W55" i="1"/>
  <c r="W56" i="1"/>
  <c r="W57" i="1"/>
  <c r="W58" i="1"/>
  <c r="W59" i="1"/>
  <c r="W60" i="1"/>
  <c r="W61" i="1"/>
  <c r="W62" i="1"/>
  <c r="W63" i="1"/>
  <c r="W64" i="1"/>
  <c r="W65" i="1"/>
  <c r="W66" i="1"/>
  <c r="W67" i="1"/>
  <c r="W68" i="1"/>
  <c r="W69" i="1"/>
  <c r="W70" i="1"/>
  <c r="W71" i="1"/>
  <c r="W72" i="1"/>
  <c r="W73" i="1"/>
  <c r="W74" i="1"/>
  <c r="W75" i="1"/>
  <c r="W76" i="1"/>
  <c r="W77" i="1"/>
  <c r="W78" i="1"/>
  <c r="W79" i="1"/>
  <c r="W80" i="1"/>
  <c r="W81" i="1"/>
  <c r="W82" i="1"/>
  <c r="W83" i="1"/>
  <c r="W84" i="1"/>
  <c r="W85" i="1"/>
  <c r="W86" i="1"/>
  <c r="W87" i="1"/>
  <c r="W88" i="1"/>
  <c r="W89" i="1"/>
  <c r="W90" i="1"/>
  <c r="W91" i="1"/>
  <c r="W92" i="1"/>
  <c r="W93" i="1"/>
  <c r="W94" i="1"/>
  <c r="W95" i="1"/>
  <c r="W96" i="1"/>
  <c r="W97" i="1"/>
  <c r="W98" i="1"/>
  <c r="W99" i="1"/>
  <c r="W100" i="1"/>
  <c r="W101" i="1"/>
  <c r="W102" i="1"/>
  <c r="W103" i="1"/>
  <c r="W104" i="1"/>
  <c r="W105" i="1"/>
  <c r="W106" i="1"/>
  <c r="W107" i="1"/>
  <c r="W108" i="1"/>
  <c r="W109" i="1"/>
  <c r="W110" i="1"/>
  <c r="W111" i="1"/>
  <c r="W112" i="1"/>
  <c r="W113" i="1"/>
  <c r="W114" i="1"/>
  <c r="W115" i="1"/>
  <c r="W116" i="1"/>
  <c r="W117" i="1"/>
  <c r="W118" i="1"/>
  <c r="W119" i="1"/>
  <c r="W120" i="1"/>
  <c r="W121" i="1"/>
  <c r="W122" i="1"/>
  <c r="W123" i="1"/>
  <c r="W124" i="1"/>
  <c r="W125" i="1"/>
  <c r="W126" i="1"/>
  <c r="W127" i="1"/>
  <c r="W128" i="1"/>
  <c r="W129" i="1"/>
  <c r="W130" i="1"/>
  <c r="W131" i="1"/>
  <c r="W132" i="1"/>
  <c r="W133" i="1"/>
  <c r="W134" i="1"/>
  <c r="W135" i="1"/>
  <c r="W136" i="1"/>
  <c r="W137" i="1"/>
  <c r="W138" i="1"/>
  <c r="W139" i="1"/>
  <c r="W140" i="1"/>
  <c r="W141" i="1"/>
  <c r="W142" i="1"/>
  <c r="W143" i="1"/>
  <c r="W144" i="1"/>
  <c r="W145" i="1"/>
  <c r="W146" i="1"/>
  <c r="W147" i="1"/>
  <c r="W148" i="1"/>
  <c r="W149" i="1"/>
  <c r="W150" i="1"/>
  <c r="W151" i="1"/>
  <c r="W152" i="1"/>
  <c r="W153" i="1"/>
  <c r="W154" i="1"/>
  <c r="W155" i="1"/>
  <c r="W156" i="1"/>
  <c r="W157" i="1"/>
  <c r="W158" i="1"/>
  <c r="W159" i="1"/>
  <c r="W160" i="1"/>
  <c r="W161" i="1"/>
  <c r="W162" i="1"/>
  <c r="Y162" i="1" s="1"/>
  <c r="W163" i="1"/>
  <c r="W164" i="1"/>
  <c r="W165" i="1"/>
  <c r="W166" i="1"/>
  <c r="W167" i="1"/>
  <c r="W168" i="1"/>
  <c r="W169" i="1"/>
  <c r="W170" i="1"/>
  <c r="W171" i="1"/>
  <c r="W172" i="1"/>
  <c r="W173" i="1"/>
  <c r="W174" i="1"/>
  <c r="W175" i="1"/>
  <c r="W176" i="1"/>
  <c r="W177" i="1"/>
  <c r="W178" i="1"/>
  <c r="W179" i="1"/>
  <c r="W180" i="1"/>
  <c r="W181" i="1"/>
  <c r="W182" i="1"/>
  <c r="W183" i="1"/>
  <c r="W184" i="1"/>
  <c r="W185" i="1"/>
  <c r="W186" i="1"/>
  <c r="W187" i="1"/>
  <c r="W188" i="1"/>
  <c r="W189" i="1"/>
  <c r="W190" i="1"/>
  <c r="W191" i="1"/>
  <c r="W192" i="1"/>
  <c r="W193" i="1"/>
  <c r="W194" i="1"/>
  <c r="W195" i="1"/>
  <c r="W196" i="1"/>
  <c r="W197" i="1"/>
  <c r="W198" i="1"/>
  <c r="W199" i="1"/>
  <c r="W200" i="1"/>
  <c r="W201" i="1"/>
  <c r="W202" i="1"/>
  <c r="W203" i="1"/>
  <c r="W204" i="1"/>
  <c r="W205" i="1"/>
  <c r="W206" i="1"/>
  <c r="W207" i="1"/>
  <c r="W208" i="1"/>
  <c r="W209" i="1"/>
  <c r="W210" i="1"/>
  <c r="W211" i="1"/>
  <c r="W212" i="1"/>
  <c r="W213" i="1"/>
  <c r="W214" i="1"/>
  <c r="W215" i="1"/>
  <c r="W216" i="1"/>
  <c r="W217" i="1"/>
  <c r="W218" i="1"/>
  <c r="W219" i="1"/>
  <c r="W220" i="1"/>
  <c r="W221" i="1"/>
  <c r="W222" i="1"/>
  <c r="W223" i="1"/>
  <c r="W224" i="1"/>
  <c r="W225" i="1"/>
  <c r="W226" i="1"/>
  <c r="W227" i="1"/>
  <c r="W228" i="1"/>
  <c r="W229" i="1"/>
  <c r="W230" i="1"/>
  <c r="W231" i="1"/>
  <c r="W232" i="1"/>
  <c r="W233" i="1"/>
  <c r="W234" i="1"/>
  <c r="W235" i="1"/>
  <c r="W236" i="1"/>
  <c r="W237" i="1"/>
  <c r="W238" i="1"/>
  <c r="W239" i="1"/>
  <c r="W240" i="1"/>
  <c r="W241" i="1"/>
  <c r="W242" i="1"/>
  <c r="W243" i="1"/>
  <c r="W244" i="1"/>
  <c r="W245" i="1"/>
  <c r="W246" i="1"/>
  <c r="W247" i="1"/>
  <c r="W248" i="1"/>
  <c r="W249" i="1"/>
  <c r="W250" i="1"/>
  <c r="W251" i="1"/>
  <c r="W252" i="1"/>
  <c r="W253" i="1"/>
  <c r="W254" i="1"/>
  <c r="W255" i="1"/>
  <c r="W256" i="1"/>
  <c r="W257" i="1"/>
  <c r="W258" i="1"/>
  <c r="W259" i="1"/>
  <c r="W260" i="1"/>
  <c r="W261" i="1"/>
  <c r="W262" i="1"/>
  <c r="W263" i="1"/>
  <c r="W264" i="1"/>
  <c r="W265" i="1"/>
  <c r="W266" i="1"/>
  <c r="W267" i="1"/>
  <c r="W268" i="1"/>
  <c r="W269" i="1"/>
  <c r="W270" i="1"/>
  <c r="W271" i="1"/>
  <c r="W272" i="1"/>
  <c r="W273" i="1"/>
  <c r="W274" i="1"/>
  <c r="W275" i="1"/>
  <c r="W276" i="1"/>
  <c r="W277" i="1"/>
  <c r="W278" i="1"/>
  <c r="W279" i="1"/>
  <c r="W280" i="1"/>
  <c r="W281" i="1"/>
  <c r="W282" i="1"/>
  <c r="W283" i="1"/>
  <c r="W284" i="1"/>
  <c r="W285" i="1"/>
  <c r="W286" i="1"/>
  <c r="W287" i="1"/>
  <c r="W288" i="1"/>
  <c r="W289" i="1"/>
  <c r="W290" i="1"/>
  <c r="W291" i="1"/>
  <c r="W292" i="1"/>
  <c r="W293" i="1"/>
  <c r="W294" i="1"/>
  <c r="W295" i="1"/>
  <c r="W296" i="1"/>
  <c r="W297" i="1"/>
  <c r="W298" i="1"/>
  <c r="W299" i="1"/>
  <c r="W300" i="1"/>
  <c r="W301" i="1"/>
  <c r="W302" i="1"/>
  <c r="W303" i="1"/>
  <c r="W304" i="1"/>
  <c r="W305" i="1"/>
  <c r="W306" i="1"/>
  <c r="W307" i="1"/>
  <c r="W308" i="1"/>
  <c r="W309" i="1"/>
  <c r="W310" i="1"/>
  <c r="W311" i="1"/>
  <c r="W312" i="1"/>
  <c r="W313" i="1"/>
  <c r="W314" i="1"/>
  <c r="W315" i="1"/>
  <c r="W316" i="1"/>
  <c r="W317" i="1"/>
  <c r="W318" i="1"/>
  <c r="W319" i="1"/>
  <c r="W320" i="1"/>
  <c r="W321" i="1"/>
  <c r="W322" i="1"/>
  <c r="W323" i="1"/>
  <c r="W324" i="1"/>
  <c r="W325" i="1"/>
  <c r="W326" i="1"/>
  <c r="W327" i="1"/>
  <c r="W328" i="1"/>
  <c r="W329" i="1"/>
  <c r="W330" i="1"/>
  <c r="W331" i="1"/>
  <c r="W332" i="1"/>
  <c r="W333" i="1"/>
  <c r="W334" i="1"/>
  <c r="W335" i="1"/>
  <c r="W336" i="1"/>
  <c r="W337" i="1"/>
  <c r="W338" i="1"/>
  <c r="W339" i="1"/>
  <c r="W340" i="1"/>
  <c r="W341" i="1"/>
  <c r="W342" i="1"/>
  <c r="W343" i="1"/>
  <c r="W344" i="1"/>
  <c r="W345" i="1"/>
  <c r="W346" i="1"/>
  <c r="W347" i="1"/>
  <c r="W348" i="1"/>
  <c r="W349" i="1"/>
  <c r="W350" i="1"/>
  <c r="W351" i="1"/>
  <c r="W352" i="1"/>
  <c r="W353" i="1"/>
  <c r="N163" i="9"/>
  <c r="N162" i="9"/>
  <c r="O162" i="8"/>
  <c r="Q162" i="8" s="1"/>
  <c r="O163" i="8"/>
  <c r="Q163" i="8" s="1"/>
  <c r="L163" i="7"/>
  <c r="P162" i="7"/>
  <c r="P163" i="7"/>
  <c r="N162" i="7"/>
  <c r="N163" i="7"/>
  <c r="L162" i="7"/>
  <c r="J162" i="7"/>
  <c r="J163" i="7"/>
  <c r="R162" i="1"/>
  <c r="N163" i="1"/>
  <c r="R163" i="1" l="1"/>
  <c r="Y163" i="1"/>
  <c r="P163" i="1"/>
  <c r="L163" i="1"/>
  <c r="J163" i="1"/>
  <c r="T162" i="1"/>
  <c r="T163" i="1"/>
  <c r="A163" i="1"/>
  <c r="P162" i="1"/>
  <c r="N162" i="1"/>
  <c r="L162" i="1"/>
  <c r="J162" i="1"/>
  <c r="A162" i="1"/>
  <c r="I13" i="1"/>
  <c r="W13" i="1" s="1"/>
  <c r="O353" i="9"/>
  <c r="Q353" i="9" s="1"/>
  <c r="O5" i="8"/>
  <c r="O6" i="8"/>
  <c r="O7" i="8"/>
  <c r="O8" i="8"/>
  <c r="O9" i="8"/>
  <c r="O10" i="8"/>
  <c r="O11" i="8"/>
  <c r="O12" i="8"/>
  <c r="O13" i="8"/>
  <c r="O14" i="8"/>
  <c r="O15" i="8"/>
  <c r="O16" i="8"/>
  <c r="O17" i="8"/>
  <c r="O18" i="8"/>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56" i="8"/>
  <c r="O57" i="8"/>
  <c r="O58" i="8"/>
  <c r="O59" i="8"/>
  <c r="O60" i="8"/>
  <c r="O61" i="8"/>
  <c r="O62" i="8"/>
  <c r="O63" i="8"/>
  <c r="O64" i="8"/>
  <c r="O65" i="8"/>
  <c r="O66" i="8"/>
  <c r="O67" i="8"/>
  <c r="O68" i="8"/>
  <c r="O69" i="8"/>
  <c r="O70" i="8"/>
  <c r="O71" i="8"/>
  <c r="O72" i="8"/>
  <c r="O73" i="8"/>
  <c r="O74" i="8"/>
  <c r="O75" i="8"/>
  <c r="O76" i="8"/>
  <c r="O77" i="8"/>
  <c r="O78" i="8"/>
  <c r="O79" i="8"/>
  <c r="O80" i="8"/>
  <c r="O81" i="8"/>
  <c r="O82" i="8"/>
  <c r="O83" i="8"/>
  <c r="O84" i="8"/>
  <c r="O85" i="8"/>
  <c r="O86" i="8"/>
  <c r="O87" i="8"/>
  <c r="O88" i="8"/>
  <c r="O89" i="8"/>
  <c r="O90" i="8"/>
  <c r="O91" i="8"/>
  <c r="O92" i="8"/>
  <c r="O93" i="8"/>
  <c r="O94" i="8"/>
  <c r="O95" i="8"/>
  <c r="O96" i="8"/>
  <c r="O97" i="8"/>
  <c r="O98" i="8"/>
  <c r="O99" i="8"/>
  <c r="O100" i="8"/>
  <c r="O101" i="8"/>
  <c r="O102" i="8"/>
  <c r="O103" i="8"/>
  <c r="O104" i="8"/>
  <c r="O105" i="8"/>
  <c r="O106" i="8"/>
  <c r="O107" i="8"/>
  <c r="O108" i="8"/>
  <c r="O109" i="8"/>
  <c r="O110" i="8"/>
  <c r="O111" i="8"/>
  <c r="O112" i="8"/>
  <c r="O113" i="8"/>
  <c r="O114" i="8"/>
  <c r="O115" i="8"/>
  <c r="O116" i="8"/>
  <c r="O117" i="8"/>
  <c r="O118" i="8"/>
  <c r="O119" i="8"/>
  <c r="O120" i="8"/>
  <c r="O121" i="8"/>
  <c r="O122" i="8"/>
  <c r="O123" i="8"/>
  <c r="O124" i="8"/>
  <c r="O125" i="8"/>
  <c r="O126" i="8"/>
  <c r="O127" i="8"/>
  <c r="O128" i="8"/>
  <c r="O129" i="8"/>
  <c r="O130" i="8"/>
  <c r="O131" i="8"/>
  <c r="O132" i="8"/>
  <c r="O133" i="8"/>
  <c r="O134" i="8"/>
  <c r="O135" i="8"/>
  <c r="O136" i="8"/>
  <c r="O137" i="8"/>
  <c r="O138" i="8"/>
  <c r="O139" i="8"/>
  <c r="O140" i="8"/>
  <c r="O141" i="8"/>
  <c r="O142" i="8"/>
  <c r="O143" i="8"/>
  <c r="O144" i="8"/>
  <c r="O145" i="8"/>
  <c r="O146" i="8"/>
  <c r="O147" i="8"/>
  <c r="O148" i="8"/>
  <c r="O149" i="8"/>
  <c r="O150" i="8"/>
  <c r="O151" i="8"/>
  <c r="O152" i="8"/>
  <c r="O153" i="8"/>
  <c r="O154" i="8"/>
  <c r="O155" i="8"/>
  <c r="O156" i="8"/>
  <c r="O157" i="8"/>
  <c r="O158" i="8"/>
  <c r="O159" i="8"/>
  <c r="O160" i="8"/>
  <c r="O161" i="8"/>
  <c r="O164" i="8"/>
  <c r="O165" i="8"/>
  <c r="O166" i="8"/>
  <c r="O167" i="8"/>
  <c r="O168" i="8"/>
  <c r="O169" i="8"/>
  <c r="O170" i="8"/>
  <c r="O171" i="8"/>
  <c r="O172" i="8"/>
  <c r="O173" i="8"/>
  <c r="O174" i="8"/>
  <c r="O175" i="8"/>
  <c r="O176" i="8"/>
  <c r="O177" i="8"/>
  <c r="O178" i="8"/>
  <c r="O179" i="8"/>
  <c r="O180" i="8"/>
  <c r="O181" i="8"/>
  <c r="O182" i="8"/>
  <c r="O183" i="8"/>
  <c r="O184" i="8"/>
  <c r="O185" i="8"/>
  <c r="O186" i="8"/>
  <c r="O187" i="8"/>
  <c r="O188" i="8"/>
  <c r="O189" i="8"/>
  <c r="O190" i="8"/>
  <c r="O191" i="8"/>
  <c r="O192" i="8"/>
  <c r="O193" i="8"/>
  <c r="O194" i="8"/>
  <c r="O195" i="8"/>
  <c r="O196" i="8"/>
  <c r="O197" i="8"/>
  <c r="O198" i="8"/>
  <c r="O199" i="8"/>
  <c r="O200" i="8"/>
  <c r="O201" i="8"/>
  <c r="O202" i="8"/>
  <c r="O203" i="8"/>
  <c r="O204" i="8"/>
  <c r="O205" i="8"/>
  <c r="O206" i="8"/>
  <c r="O207" i="8"/>
  <c r="O208" i="8"/>
  <c r="O209" i="8"/>
  <c r="O210" i="8"/>
  <c r="O211" i="8"/>
  <c r="O212" i="8"/>
  <c r="O213" i="8"/>
  <c r="O214" i="8"/>
  <c r="O215" i="8"/>
  <c r="O216" i="8"/>
  <c r="O217" i="8"/>
  <c r="O218" i="8"/>
  <c r="O219" i="8"/>
  <c r="O220" i="8"/>
  <c r="O221" i="8"/>
  <c r="O222" i="8"/>
  <c r="O223" i="8"/>
  <c r="O224" i="8"/>
  <c r="O225" i="8"/>
  <c r="O226" i="8"/>
  <c r="O227" i="8"/>
  <c r="O228" i="8"/>
  <c r="O229" i="8"/>
  <c r="O230" i="8"/>
  <c r="O231" i="8"/>
  <c r="O232" i="8"/>
  <c r="O233" i="8"/>
  <c r="O234" i="8"/>
  <c r="O235" i="8"/>
  <c r="O236" i="8"/>
  <c r="O237" i="8"/>
  <c r="O238" i="8"/>
  <c r="O239" i="8"/>
  <c r="O240" i="8"/>
  <c r="O241" i="8"/>
  <c r="O242" i="8"/>
  <c r="O243" i="8"/>
  <c r="O244" i="8"/>
  <c r="O245" i="8"/>
  <c r="O246" i="8"/>
  <c r="O247" i="8"/>
  <c r="O248" i="8"/>
  <c r="O249" i="8"/>
  <c r="O250" i="8"/>
  <c r="O251" i="8"/>
  <c r="O252" i="8"/>
  <c r="O253" i="8"/>
  <c r="O254" i="8"/>
  <c r="O255" i="8"/>
  <c r="O256" i="8"/>
  <c r="O257" i="8"/>
  <c r="O258" i="8"/>
  <c r="O259" i="8"/>
  <c r="O260" i="8"/>
  <c r="O261" i="8"/>
  <c r="O262" i="8"/>
  <c r="O263" i="8"/>
  <c r="O264" i="8"/>
  <c r="O265" i="8"/>
  <c r="O266" i="8"/>
  <c r="O267" i="8"/>
  <c r="O268" i="8"/>
  <c r="O269" i="8"/>
  <c r="O270" i="8"/>
  <c r="O271" i="8"/>
  <c r="O272" i="8"/>
  <c r="O273" i="8"/>
  <c r="O274" i="8"/>
  <c r="O275" i="8"/>
  <c r="O276" i="8"/>
  <c r="O277" i="8"/>
  <c r="O278" i="8"/>
  <c r="O279" i="8"/>
  <c r="O280" i="8"/>
  <c r="O281" i="8"/>
  <c r="O282" i="8"/>
  <c r="O283" i="8"/>
  <c r="O284" i="8"/>
  <c r="O285" i="8"/>
  <c r="O286" i="8"/>
  <c r="O287" i="8"/>
  <c r="O288" i="8"/>
  <c r="O289" i="8"/>
  <c r="O290" i="8"/>
  <c r="O291" i="8"/>
  <c r="O292" i="8"/>
  <c r="O293" i="8"/>
  <c r="O294" i="8"/>
  <c r="O295" i="8"/>
  <c r="O296" i="8"/>
  <c r="O297" i="8"/>
  <c r="O298" i="8"/>
  <c r="O299" i="8"/>
  <c r="O300" i="8"/>
  <c r="O301" i="8"/>
  <c r="O302" i="8"/>
  <c r="O303" i="8"/>
  <c r="O304" i="8"/>
  <c r="O305" i="8"/>
  <c r="O306" i="8"/>
  <c r="O307" i="8"/>
  <c r="O308" i="8"/>
  <c r="O309" i="8"/>
  <c r="O310" i="8"/>
  <c r="O311" i="8"/>
  <c r="O312" i="8"/>
  <c r="O313" i="8"/>
  <c r="O314" i="8"/>
  <c r="O315" i="8"/>
  <c r="O316" i="8"/>
  <c r="O317" i="8"/>
  <c r="O318" i="8"/>
  <c r="O319" i="8"/>
  <c r="O320" i="8"/>
  <c r="O321" i="8"/>
  <c r="O322" i="8"/>
  <c r="O323" i="8"/>
  <c r="O324" i="8"/>
  <c r="O325" i="8"/>
  <c r="O326" i="8"/>
  <c r="O327" i="8"/>
  <c r="O328" i="8"/>
  <c r="O329" i="8"/>
  <c r="O330" i="8"/>
  <c r="O331" i="8"/>
  <c r="O332" i="8"/>
  <c r="O333" i="8"/>
  <c r="O334" i="8"/>
  <c r="O335" i="8"/>
  <c r="O336" i="8"/>
  <c r="O337" i="8"/>
  <c r="O338" i="8"/>
  <c r="O339" i="8"/>
  <c r="O340" i="8"/>
  <c r="O341" i="8"/>
  <c r="O342" i="8"/>
  <c r="O343" i="8"/>
  <c r="O344" i="8"/>
  <c r="O345" i="8"/>
  <c r="O346" i="8"/>
  <c r="O347" i="8"/>
  <c r="O348" i="8"/>
  <c r="O349" i="8"/>
  <c r="O350" i="8"/>
  <c r="O351" i="8"/>
  <c r="O352" i="8"/>
  <c r="O353" i="8"/>
  <c r="O4" i="8"/>
  <c r="Q4" i="7"/>
  <c r="W4" i="1"/>
  <c r="L5" i="8" l="1"/>
  <c r="L6" i="8"/>
  <c r="L7" i="8"/>
  <c r="L8" i="8"/>
  <c r="L9" i="8"/>
  <c r="L10" i="8"/>
  <c r="L11" i="8"/>
  <c r="L12" i="8"/>
  <c r="L13" i="8"/>
  <c r="L14" i="8"/>
  <c r="L15" i="8"/>
  <c r="L16" i="8"/>
  <c r="L17" i="8"/>
  <c r="L18" i="8"/>
  <c r="L19" i="8"/>
  <c r="L20" i="8"/>
  <c r="L21" i="8"/>
  <c r="L22" i="8"/>
  <c r="L23" i="8"/>
  <c r="L24" i="8"/>
  <c r="L25" i="8"/>
  <c r="L26" i="8"/>
  <c r="L27" i="8"/>
  <c r="L28" i="8"/>
  <c r="L29" i="8"/>
  <c r="L30" i="8"/>
  <c r="L31" i="8"/>
  <c r="L32" i="8"/>
  <c r="L33" i="8"/>
  <c r="L34" i="8"/>
  <c r="L35" i="8"/>
  <c r="L36" i="8"/>
  <c r="L37" i="8"/>
  <c r="L38" i="8"/>
  <c r="L39" i="8"/>
  <c r="L40" i="8"/>
  <c r="L41" i="8"/>
  <c r="L42" i="8"/>
  <c r="L43" i="8"/>
  <c r="L44" i="8"/>
  <c r="L45" i="8"/>
  <c r="L46" i="8"/>
  <c r="L47" i="8"/>
  <c r="L48" i="8"/>
  <c r="L49" i="8"/>
  <c r="L50" i="8"/>
  <c r="L51" i="8"/>
  <c r="L52" i="8"/>
  <c r="L53" i="8"/>
  <c r="L54" i="8"/>
  <c r="L55" i="8"/>
  <c r="L56" i="8"/>
  <c r="L57" i="8"/>
  <c r="L58" i="8"/>
  <c r="L59" i="8"/>
  <c r="L60" i="8"/>
  <c r="L61" i="8"/>
  <c r="L62" i="8"/>
  <c r="L63" i="8"/>
  <c r="L64" i="8"/>
  <c r="L65" i="8"/>
  <c r="L66" i="8"/>
  <c r="L67" i="8"/>
  <c r="L68" i="8"/>
  <c r="L69" i="8"/>
  <c r="L70" i="8"/>
  <c r="L71" i="8"/>
  <c r="L72" i="8"/>
  <c r="L73" i="8"/>
  <c r="L74" i="8"/>
  <c r="L75" i="8"/>
  <c r="L76" i="8"/>
  <c r="L77" i="8"/>
  <c r="L78" i="8"/>
  <c r="L79" i="8"/>
  <c r="L80" i="8"/>
  <c r="L81" i="8"/>
  <c r="L82" i="8"/>
  <c r="L83" i="8"/>
  <c r="L84" i="8"/>
  <c r="L85" i="8"/>
  <c r="L86" i="8"/>
  <c r="L87" i="8"/>
  <c r="L88" i="8"/>
  <c r="L89" i="8"/>
  <c r="L90" i="8"/>
  <c r="L91" i="8"/>
  <c r="L92" i="8"/>
  <c r="L93" i="8"/>
  <c r="L94" i="8"/>
  <c r="L95" i="8"/>
  <c r="L96" i="8"/>
  <c r="L97" i="8"/>
  <c r="L98" i="8"/>
  <c r="L99" i="8"/>
  <c r="L100" i="8"/>
  <c r="L101" i="8"/>
  <c r="L102" i="8"/>
  <c r="L103" i="8"/>
  <c r="L104" i="8"/>
  <c r="L105" i="8"/>
  <c r="L106" i="8"/>
  <c r="L107" i="8"/>
  <c r="L108" i="8"/>
  <c r="L109" i="8"/>
  <c r="L110" i="8"/>
  <c r="L111" i="8"/>
  <c r="L112" i="8"/>
  <c r="L113" i="8"/>
  <c r="L114" i="8"/>
  <c r="L115" i="8"/>
  <c r="L116" i="8"/>
  <c r="L117" i="8"/>
  <c r="L118" i="8"/>
  <c r="L119" i="8"/>
  <c r="L120" i="8"/>
  <c r="L121" i="8"/>
  <c r="L122" i="8"/>
  <c r="L123" i="8"/>
  <c r="L124" i="8"/>
  <c r="L125" i="8"/>
  <c r="L126" i="8"/>
  <c r="L127" i="8"/>
  <c r="L128" i="8"/>
  <c r="L129" i="8"/>
  <c r="L130" i="8"/>
  <c r="L131" i="8"/>
  <c r="L132" i="8"/>
  <c r="L133" i="8"/>
  <c r="L134" i="8"/>
  <c r="L135" i="8"/>
  <c r="L136" i="8"/>
  <c r="L137" i="8"/>
  <c r="L138" i="8"/>
  <c r="L139" i="8"/>
  <c r="L140" i="8"/>
  <c r="L141" i="8"/>
  <c r="L142" i="8"/>
  <c r="L143" i="8"/>
  <c r="L144" i="8"/>
  <c r="L145" i="8"/>
  <c r="L146" i="8"/>
  <c r="L147" i="8"/>
  <c r="L148" i="8"/>
  <c r="L149" i="8"/>
  <c r="L150" i="8"/>
  <c r="L151" i="8"/>
  <c r="L152" i="8"/>
  <c r="L153" i="8"/>
  <c r="L154" i="8"/>
  <c r="L155" i="8"/>
  <c r="L156" i="8"/>
  <c r="L157" i="8"/>
  <c r="L158" i="8"/>
  <c r="L159" i="8"/>
  <c r="L160" i="8"/>
  <c r="L161" i="8"/>
  <c r="L164" i="8"/>
  <c r="L165" i="8"/>
  <c r="L166" i="8"/>
  <c r="L167" i="8"/>
  <c r="L168" i="8"/>
  <c r="L169" i="8"/>
  <c r="L170" i="8"/>
  <c r="L171" i="8"/>
  <c r="L172" i="8"/>
  <c r="L173" i="8"/>
  <c r="L174" i="8"/>
  <c r="L175" i="8"/>
  <c r="L176" i="8"/>
  <c r="L177" i="8"/>
  <c r="L178" i="8"/>
  <c r="L179" i="8"/>
  <c r="L180" i="8"/>
  <c r="L181" i="8"/>
  <c r="L182" i="8"/>
  <c r="L183" i="8"/>
  <c r="L184" i="8"/>
  <c r="L185" i="8"/>
  <c r="L186" i="8"/>
  <c r="L187" i="8"/>
  <c r="L188" i="8"/>
  <c r="L189" i="8"/>
  <c r="L190" i="8"/>
  <c r="L191" i="8"/>
  <c r="L192" i="8"/>
  <c r="L193" i="8"/>
  <c r="L194" i="8"/>
  <c r="L195" i="8"/>
  <c r="L196" i="8"/>
  <c r="L197" i="8"/>
  <c r="L198" i="8"/>
  <c r="L199" i="8"/>
  <c r="L200" i="8"/>
  <c r="L201" i="8"/>
  <c r="L202" i="8"/>
  <c r="L203" i="8"/>
  <c r="L204" i="8"/>
  <c r="L205" i="8"/>
  <c r="L206" i="8"/>
  <c r="L207" i="8"/>
  <c r="L208" i="8"/>
  <c r="L209" i="8"/>
  <c r="L210" i="8"/>
  <c r="L211" i="8"/>
  <c r="L212" i="8"/>
  <c r="L213" i="8"/>
  <c r="L214" i="8"/>
  <c r="L215" i="8"/>
  <c r="L216" i="8"/>
  <c r="L217" i="8"/>
  <c r="L218" i="8"/>
  <c r="L219" i="8"/>
  <c r="L220" i="8"/>
  <c r="L221" i="8"/>
  <c r="L222" i="8"/>
  <c r="L223" i="8"/>
  <c r="L224" i="8"/>
  <c r="L225" i="8"/>
  <c r="L226" i="8"/>
  <c r="L227" i="8"/>
  <c r="L228" i="8"/>
  <c r="L229" i="8"/>
  <c r="L230" i="8"/>
  <c r="L231" i="8"/>
  <c r="L232" i="8"/>
  <c r="L233" i="8"/>
  <c r="L234" i="8"/>
  <c r="L235" i="8"/>
  <c r="L236" i="8"/>
  <c r="L237" i="8"/>
  <c r="L238" i="8"/>
  <c r="L239" i="8"/>
  <c r="L240" i="8"/>
  <c r="L241" i="8"/>
  <c r="L242" i="8"/>
  <c r="L243" i="8"/>
  <c r="L244" i="8"/>
  <c r="L245" i="8"/>
  <c r="L246" i="8"/>
  <c r="L247" i="8"/>
  <c r="L248" i="8"/>
  <c r="L249" i="8"/>
  <c r="L250" i="8"/>
  <c r="L251" i="8"/>
  <c r="L252" i="8"/>
  <c r="L253" i="8"/>
  <c r="L254" i="8"/>
  <c r="L255" i="8"/>
  <c r="L256" i="8"/>
  <c r="L257" i="8"/>
  <c r="L258" i="8"/>
  <c r="L259" i="8"/>
  <c r="L260" i="8"/>
  <c r="L261" i="8"/>
  <c r="L262" i="8"/>
  <c r="L263" i="8"/>
  <c r="L264" i="8"/>
  <c r="L265" i="8"/>
  <c r="L266" i="8"/>
  <c r="L267" i="8"/>
  <c r="L268" i="8"/>
  <c r="L269" i="8"/>
  <c r="L270" i="8"/>
  <c r="L271" i="8"/>
  <c r="L272" i="8"/>
  <c r="L273" i="8"/>
  <c r="L274" i="8"/>
  <c r="L275" i="8"/>
  <c r="L276" i="8"/>
  <c r="L277" i="8"/>
  <c r="L278" i="8"/>
  <c r="L279" i="8"/>
  <c r="L280" i="8"/>
  <c r="L281" i="8"/>
  <c r="L282" i="8"/>
  <c r="L283" i="8"/>
  <c r="L284" i="8"/>
  <c r="L285" i="8"/>
  <c r="L286" i="8"/>
  <c r="L287" i="8"/>
  <c r="L288" i="8"/>
  <c r="L289" i="8"/>
  <c r="L290" i="8"/>
  <c r="L291" i="8"/>
  <c r="L292" i="8"/>
  <c r="L293" i="8"/>
  <c r="L294" i="8"/>
  <c r="L295" i="8"/>
  <c r="L296" i="8"/>
  <c r="L297" i="8"/>
  <c r="L298" i="8"/>
  <c r="L299" i="8"/>
  <c r="L300" i="8"/>
  <c r="L301" i="8"/>
  <c r="L302" i="8"/>
  <c r="L303" i="8"/>
  <c r="L304" i="8"/>
  <c r="L305" i="8"/>
  <c r="L306" i="8"/>
  <c r="L307" i="8"/>
  <c r="L308" i="8"/>
  <c r="L309" i="8"/>
  <c r="L310" i="8"/>
  <c r="L311" i="8"/>
  <c r="L312" i="8"/>
  <c r="L313" i="8"/>
  <c r="L314" i="8"/>
  <c r="L315" i="8"/>
  <c r="L316" i="8"/>
  <c r="L317" i="8"/>
  <c r="L318" i="8"/>
  <c r="L319" i="8"/>
  <c r="L320" i="8"/>
  <c r="L321" i="8"/>
  <c r="L322" i="8"/>
  <c r="L323" i="8"/>
  <c r="L324" i="8"/>
  <c r="L325" i="8"/>
  <c r="L326" i="8"/>
  <c r="L327" i="8"/>
  <c r="L328" i="8"/>
  <c r="L329" i="8"/>
  <c r="L330" i="8"/>
  <c r="L331" i="8"/>
  <c r="L332" i="8"/>
  <c r="L333" i="8"/>
  <c r="L334" i="8"/>
  <c r="L335" i="8"/>
  <c r="L336" i="8"/>
  <c r="L337" i="8"/>
  <c r="L338" i="8"/>
  <c r="L339" i="8"/>
  <c r="L340" i="8"/>
  <c r="L341" i="8"/>
  <c r="L342" i="8"/>
  <c r="L343" i="8"/>
  <c r="L344" i="8"/>
  <c r="L345" i="8"/>
  <c r="L346" i="8"/>
  <c r="L347" i="8"/>
  <c r="L348" i="8"/>
  <c r="L349" i="8"/>
  <c r="L350" i="8"/>
  <c r="L351" i="8"/>
  <c r="L352" i="8"/>
  <c r="L353" i="8"/>
  <c r="L4" i="8"/>
  <c r="Y81" i="1"/>
  <c r="L4" i="1"/>
  <c r="L307" i="1" l="1"/>
  <c r="Y307" i="1"/>
  <c r="L275" i="1"/>
  <c r="Y275" i="1"/>
  <c r="L243" i="1"/>
  <c r="Y243" i="1"/>
  <c r="L203" i="1"/>
  <c r="Y203" i="1"/>
  <c r="L161" i="1"/>
  <c r="Y161" i="1"/>
  <c r="L137" i="1"/>
  <c r="Y137" i="1"/>
  <c r="L97" i="1"/>
  <c r="Y97" i="1"/>
  <c r="L73" i="1"/>
  <c r="Y73" i="1"/>
  <c r="L57" i="1"/>
  <c r="Y57" i="1"/>
  <c r="L17" i="1"/>
  <c r="Y17" i="1"/>
  <c r="L9" i="1"/>
  <c r="Y9" i="1"/>
  <c r="L346" i="1"/>
  <c r="Y346" i="1"/>
  <c r="L338" i="1"/>
  <c r="Y338" i="1"/>
  <c r="L330" i="1"/>
  <c r="Y330" i="1"/>
  <c r="L322" i="1"/>
  <c r="Y322" i="1"/>
  <c r="L314" i="1"/>
  <c r="Y314" i="1"/>
  <c r="L306" i="1"/>
  <c r="Y306" i="1"/>
  <c r="L298" i="1"/>
  <c r="Y298" i="1"/>
  <c r="L290" i="1"/>
  <c r="Y290" i="1"/>
  <c r="L282" i="1"/>
  <c r="Y282" i="1"/>
  <c r="L274" i="1"/>
  <c r="Y274" i="1"/>
  <c r="L266" i="1"/>
  <c r="Y266" i="1"/>
  <c r="L258" i="1"/>
  <c r="Y258" i="1"/>
  <c r="L250" i="1"/>
  <c r="Y250" i="1"/>
  <c r="L242" i="1"/>
  <c r="Y242" i="1"/>
  <c r="L234" i="1"/>
  <c r="Y234" i="1"/>
  <c r="L226" i="1"/>
  <c r="Y226" i="1"/>
  <c r="L218" i="1"/>
  <c r="Y218" i="1"/>
  <c r="L210" i="1"/>
  <c r="Y210" i="1"/>
  <c r="L202" i="1"/>
  <c r="Y202" i="1"/>
  <c r="L194" i="1"/>
  <c r="Y194" i="1"/>
  <c r="L186" i="1"/>
  <c r="Y186" i="1"/>
  <c r="L178" i="1"/>
  <c r="Y178" i="1"/>
  <c r="L170" i="1"/>
  <c r="Y170" i="1"/>
  <c r="L160" i="1"/>
  <c r="Y160" i="1"/>
  <c r="L152" i="1"/>
  <c r="Y152" i="1"/>
  <c r="L144" i="1"/>
  <c r="Y144" i="1"/>
  <c r="L136" i="1"/>
  <c r="Y136" i="1"/>
  <c r="L128" i="1"/>
  <c r="Y128" i="1"/>
  <c r="L120" i="1"/>
  <c r="Y120" i="1"/>
  <c r="L112" i="1"/>
  <c r="Y112" i="1"/>
  <c r="L104" i="1"/>
  <c r="Y104" i="1"/>
  <c r="L96" i="1"/>
  <c r="Y96" i="1"/>
  <c r="L88" i="1"/>
  <c r="Y88" i="1"/>
  <c r="L80" i="1"/>
  <c r="Y80" i="1"/>
  <c r="L72" i="1"/>
  <c r="Y72" i="1"/>
  <c r="L64" i="1"/>
  <c r="Y64" i="1"/>
  <c r="L56" i="1"/>
  <c r="Y56" i="1"/>
  <c r="L48" i="1"/>
  <c r="Y48" i="1"/>
  <c r="L40" i="1"/>
  <c r="Y40" i="1"/>
  <c r="L32" i="1"/>
  <c r="Y32" i="1"/>
  <c r="L24" i="1"/>
  <c r="Y24" i="1"/>
  <c r="L16" i="1"/>
  <c r="Y16" i="1"/>
  <c r="L8" i="1"/>
  <c r="Y8" i="1"/>
  <c r="L315" i="1"/>
  <c r="Y315" i="1"/>
  <c r="L251" i="1"/>
  <c r="Y251" i="1"/>
  <c r="L195" i="1"/>
  <c r="Y195" i="1"/>
  <c r="L121" i="1"/>
  <c r="Y121" i="1"/>
  <c r="L65" i="1"/>
  <c r="Y65" i="1"/>
  <c r="L353" i="1"/>
  <c r="Y353" i="1"/>
  <c r="L305" i="1"/>
  <c r="Y305" i="1"/>
  <c r="L265" i="1"/>
  <c r="Y265" i="1"/>
  <c r="L225" i="1"/>
  <c r="Y225" i="1"/>
  <c r="L185" i="1"/>
  <c r="Y185" i="1"/>
  <c r="L143" i="1"/>
  <c r="Y143" i="1"/>
  <c r="L95" i="1"/>
  <c r="Y95" i="1"/>
  <c r="L63" i="1"/>
  <c r="Y63" i="1"/>
  <c r="L7" i="1"/>
  <c r="Y7" i="1"/>
  <c r="L344" i="1"/>
  <c r="Y344" i="1"/>
  <c r="L328" i="1"/>
  <c r="Y328" i="1"/>
  <c r="L312" i="1"/>
  <c r="Y312" i="1"/>
  <c r="L296" i="1"/>
  <c r="Y296" i="1"/>
  <c r="L280" i="1"/>
  <c r="Y280" i="1"/>
  <c r="L272" i="1"/>
  <c r="Y272" i="1"/>
  <c r="L256" i="1"/>
  <c r="Y256" i="1"/>
  <c r="L248" i="1"/>
  <c r="Y248" i="1"/>
  <c r="L240" i="1"/>
  <c r="Y240" i="1"/>
  <c r="L232" i="1"/>
  <c r="Y232" i="1"/>
  <c r="L224" i="1"/>
  <c r="Y224" i="1"/>
  <c r="L216" i="1"/>
  <c r="Y216" i="1"/>
  <c r="L208" i="1"/>
  <c r="Y208" i="1"/>
  <c r="L200" i="1"/>
  <c r="Y200" i="1"/>
  <c r="L192" i="1"/>
  <c r="Y192" i="1"/>
  <c r="L184" i="1"/>
  <c r="Y184" i="1"/>
  <c r="L176" i="1"/>
  <c r="Y176" i="1"/>
  <c r="L168" i="1"/>
  <c r="Y168" i="1"/>
  <c r="L158" i="1"/>
  <c r="Y158" i="1"/>
  <c r="L150" i="1"/>
  <c r="Y150" i="1"/>
  <c r="L142" i="1"/>
  <c r="Y142" i="1"/>
  <c r="L134" i="1"/>
  <c r="Y134" i="1"/>
  <c r="L126" i="1"/>
  <c r="Y126" i="1"/>
  <c r="L118" i="1"/>
  <c r="Y118" i="1"/>
  <c r="L110" i="1"/>
  <c r="Y110" i="1"/>
  <c r="L102" i="1"/>
  <c r="Y102" i="1"/>
  <c r="L94" i="1"/>
  <c r="Y94" i="1"/>
  <c r="L86" i="1"/>
  <c r="Y86" i="1"/>
  <c r="L78" i="1"/>
  <c r="Y78" i="1"/>
  <c r="L70" i="1"/>
  <c r="Y70" i="1"/>
  <c r="L62" i="1"/>
  <c r="Y62" i="1"/>
  <c r="L54" i="1"/>
  <c r="Y54" i="1"/>
  <c r="L46" i="1"/>
  <c r="Y46" i="1"/>
  <c r="L38" i="1"/>
  <c r="Y38" i="1"/>
  <c r="L30" i="1"/>
  <c r="Y30" i="1"/>
  <c r="L22" i="1"/>
  <c r="Y22" i="1"/>
  <c r="L14" i="1"/>
  <c r="Y14" i="1"/>
  <c r="L6" i="1"/>
  <c r="Y6" i="1"/>
  <c r="L347" i="1"/>
  <c r="Y347" i="1"/>
  <c r="L283" i="1"/>
  <c r="Y283" i="1"/>
  <c r="L227" i="1"/>
  <c r="Y227" i="1"/>
  <c r="L171" i="1"/>
  <c r="Y171" i="1"/>
  <c r="L25" i="1"/>
  <c r="Y25" i="1"/>
  <c r="L345" i="1"/>
  <c r="Y345" i="1"/>
  <c r="L313" i="1"/>
  <c r="Y313" i="1"/>
  <c r="L273" i="1"/>
  <c r="Y273" i="1"/>
  <c r="L241" i="1"/>
  <c r="Y241" i="1"/>
  <c r="L209" i="1"/>
  <c r="Y209" i="1"/>
  <c r="L177" i="1"/>
  <c r="Y177" i="1"/>
  <c r="L135" i="1"/>
  <c r="Y135" i="1"/>
  <c r="L111" i="1"/>
  <c r="Y111" i="1"/>
  <c r="L39" i="1"/>
  <c r="Y39" i="1"/>
  <c r="L15" i="1"/>
  <c r="Y15" i="1"/>
  <c r="L352" i="1"/>
  <c r="Y352" i="1"/>
  <c r="L336" i="1"/>
  <c r="Y336" i="1"/>
  <c r="L320" i="1"/>
  <c r="Y320" i="1"/>
  <c r="L304" i="1"/>
  <c r="Y304" i="1"/>
  <c r="L288" i="1"/>
  <c r="Y288" i="1"/>
  <c r="L264" i="1"/>
  <c r="Y264" i="1"/>
  <c r="L351" i="1"/>
  <c r="Y351" i="1"/>
  <c r="L343" i="1"/>
  <c r="Y343" i="1"/>
  <c r="L335" i="1"/>
  <c r="Y335" i="1"/>
  <c r="L327" i="1"/>
  <c r="Y327" i="1"/>
  <c r="L319" i="1"/>
  <c r="Y319" i="1"/>
  <c r="L311" i="1"/>
  <c r="Y311" i="1"/>
  <c r="L303" i="1"/>
  <c r="Y303" i="1"/>
  <c r="L295" i="1"/>
  <c r="Y295" i="1"/>
  <c r="L287" i="1"/>
  <c r="Y287" i="1"/>
  <c r="L279" i="1"/>
  <c r="Y279" i="1"/>
  <c r="L271" i="1"/>
  <c r="Y271" i="1"/>
  <c r="L263" i="1"/>
  <c r="Y263" i="1"/>
  <c r="L255" i="1"/>
  <c r="Y255" i="1"/>
  <c r="L247" i="1"/>
  <c r="Y247" i="1"/>
  <c r="L239" i="1"/>
  <c r="Y239" i="1"/>
  <c r="L231" i="1"/>
  <c r="Y231" i="1"/>
  <c r="L223" i="1"/>
  <c r="Y223" i="1"/>
  <c r="L215" i="1"/>
  <c r="Y215" i="1"/>
  <c r="L207" i="1"/>
  <c r="Y207" i="1"/>
  <c r="L199" i="1"/>
  <c r="Y199" i="1"/>
  <c r="L191" i="1"/>
  <c r="Y191" i="1"/>
  <c r="L183" i="1"/>
  <c r="Y183" i="1"/>
  <c r="L175" i="1"/>
  <c r="Y175" i="1"/>
  <c r="L167" i="1"/>
  <c r="Y167" i="1"/>
  <c r="L157" i="1"/>
  <c r="Y157" i="1"/>
  <c r="L149" i="1"/>
  <c r="Y149" i="1"/>
  <c r="L141" i="1"/>
  <c r="Y141" i="1"/>
  <c r="L133" i="1"/>
  <c r="Y133" i="1"/>
  <c r="L125" i="1"/>
  <c r="Y125" i="1"/>
  <c r="L117" i="1"/>
  <c r="Y117" i="1"/>
  <c r="L109" i="1"/>
  <c r="Y109" i="1"/>
  <c r="L101" i="1"/>
  <c r="Y101" i="1"/>
  <c r="L93" i="1"/>
  <c r="Y93" i="1"/>
  <c r="L85" i="1"/>
  <c r="Y85" i="1"/>
  <c r="L77" i="1"/>
  <c r="Y77" i="1"/>
  <c r="L69" i="1"/>
  <c r="Y69" i="1"/>
  <c r="L61" i="1"/>
  <c r="Y61" i="1"/>
  <c r="L53" i="1"/>
  <c r="Y53" i="1"/>
  <c r="L45" i="1"/>
  <c r="Y45" i="1"/>
  <c r="L37" i="1"/>
  <c r="Y37" i="1"/>
  <c r="L29" i="1"/>
  <c r="Y29" i="1"/>
  <c r="L21" i="1"/>
  <c r="Y21" i="1"/>
  <c r="L13" i="1"/>
  <c r="Y13" i="1"/>
  <c r="L5" i="1"/>
  <c r="Y5" i="1"/>
  <c r="L331" i="1"/>
  <c r="Y331" i="1"/>
  <c r="L299" i="1"/>
  <c r="Y299" i="1"/>
  <c r="L259" i="1"/>
  <c r="Y259" i="1"/>
  <c r="L219" i="1"/>
  <c r="Y219" i="1"/>
  <c r="L187" i="1"/>
  <c r="Y187" i="1"/>
  <c r="L145" i="1"/>
  <c r="Y145" i="1"/>
  <c r="L113" i="1"/>
  <c r="Y113" i="1"/>
  <c r="L49" i="1"/>
  <c r="Y49" i="1"/>
  <c r="L337" i="1"/>
  <c r="Y337" i="1"/>
  <c r="L297" i="1"/>
  <c r="Y297" i="1"/>
  <c r="L257" i="1"/>
  <c r="Y257" i="1"/>
  <c r="L217" i="1"/>
  <c r="Y217" i="1"/>
  <c r="L169" i="1"/>
  <c r="Y169" i="1"/>
  <c r="L127" i="1"/>
  <c r="Y127" i="1"/>
  <c r="L87" i="1"/>
  <c r="Y87" i="1"/>
  <c r="L71" i="1"/>
  <c r="Y71" i="1"/>
  <c r="L31" i="1"/>
  <c r="Y31" i="1"/>
  <c r="L342" i="1"/>
  <c r="Y342" i="1"/>
  <c r="L326" i="1"/>
  <c r="Y326" i="1"/>
  <c r="L318" i="1"/>
  <c r="Y318" i="1"/>
  <c r="L310" i="1"/>
  <c r="Y310" i="1"/>
  <c r="L302" i="1"/>
  <c r="Y302" i="1"/>
  <c r="L294" i="1"/>
  <c r="Y294" i="1"/>
  <c r="L286" i="1"/>
  <c r="Y286" i="1"/>
  <c r="L278" i="1"/>
  <c r="Y278" i="1"/>
  <c r="L270" i="1"/>
  <c r="Y270" i="1"/>
  <c r="L262" i="1"/>
  <c r="Y262" i="1"/>
  <c r="L254" i="1"/>
  <c r="Y254" i="1"/>
  <c r="L246" i="1"/>
  <c r="Y246" i="1"/>
  <c r="L238" i="1"/>
  <c r="Y238" i="1"/>
  <c r="L230" i="1"/>
  <c r="Y230" i="1"/>
  <c r="L222" i="1"/>
  <c r="Y222" i="1"/>
  <c r="L214" i="1"/>
  <c r="Y214" i="1"/>
  <c r="L206" i="1"/>
  <c r="Y206" i="1"/>
  <c r="L198" i="1"/>
  <c r="Y198" i="1"/>
  <c r="L190" i="1"/>
  <c r="Y190" i="1"/>
  <c r="L182" i="1"/>
  <c r="Y182" i="1"/>
  <c r="L174" i="1"/>
  <c r="Y174" i="1"/>
  <c r="L166" i="1"/>
  <c r="Y166" i="1"/>
  <c r="L156" i="1"/>
  <c r="Y156" i="1"/>
  <c r="L148" i="1"/>
  <c r="Y148" i="1"/>
  <c r="L140" i="1"/>
  <c r="Y140" i="1"/>
  <c r="L132" i="1"/>
  <c r="Y132" i="1"/>
  <c r="L124" i="1"/>
  <c r="Y124" i="1"/>
  <c r="L116" i="1"/>
  <c r="Y116" i="1"/>
  <c r="L108" i="1"/>
  <c r="Y108" i="1"/>
  <c r="L100" i="1"/>
  <c r="Y100" i="1"/>
  <c r="L92" i="1"/>
  <c r="Y92" i="1"/>
  <c r="L84" i="1"/>
  <c r="Y84" i="1"/>
  <c r="L76" i="1"/>
  <c r="Y76" i="1"/>
  <c r="L68" i="1"/>
  <c r="Y68" i="1"/>
  <c r="L60" i="1"/>
  <c r="Y60" i="1"/>
  <c r="L52" i="1"/>
  <c r="Y52" i="1"/>
  <c r="L44" i="1"/>
  <c r="Y44" i="1"/>
  <c r="L36" i="1"/>
  <c r="Y36" i="1"/>
  <c r="L28" i="1"/>
  <c r="Y28" i="1"/>
  <c r="L20" i="1"/>
  <c r="Y20" i="1"/>
  <c r="L12" i="1"/>
  <c r="Y12" i="1"/>
  <c r="L339" i="1"/>
  <c r="Y339" i="1"/>
  <c r="L291" i="1"/>
  <c r="Y291" i="1"/>
  <c r="L235" i="1"/>
  <c r="Y235" i="1"/>
  <c r="L179" i="1"/>
  <c r="Y179" i="1"/>
  <c r="L129" i="1"/>
  <c r="Y129" i="1"/>
  <c r="L89" i="1"/>
  <c r="Y89" i="1"/>
  <c r="L33" i="1"/>
  <c r="Y33" i="1"/>
  <c r="L329" i="1"/>
  <c r="Y329" i="1"/>
  <c r="L289" i="1"/>
  <c r="Y289" i="1"/>
  <c r="L249" i="1"/>
  <c r="Y249" i="1"/>
  <c r="L201" i="1"/>
  <c r="Y201" i="1"/>
  <c r="L151" i="1"/>
  <c r="Y151" i="1"/>
  <c r="L55" i="1"/>
  <c r="Y55" i="1"/>
  <c r="L349" i="1"/>
  <c r="Y349" i="1"/>
  <c r="L317" i="1"/>
  <c r="Y317" i="1"/>
  <c r="L301" i="1"/>
  <c r="Y301" i="1"/>
  <c r="L285" i="1"/>
  <c r="Y285" i="1"/>
  <c r="L277" i="1"/>
  <c r="Y277" i="1"/>
  <c r="L269" i="1"/>
  <c r="Y269" i="1"/>
  <c r="L261" i="1"/>
  <c r="Y261" i="1"/>
  <c r="L253" i="1"/>
  <c r="Y253" i="1"/>
  <c r="L245" i="1"/>
  <c r="Y245" i="1"/>
  <c r="L237" i="1"/>
  <c r="Y237" i="1"/>
  <c r="L229" i="1"/>
  <c r="Y229" i="1"/>
  <c r="L221" i="1"/>
  <c r="Y221" i="1"/>
  <c r="L213" i="1"/>
  <c r="Y213" i="1"/>
  <c r="L205" i="1"/>
  <c r="Y205" i="1"/>
  <c r="L197" i="1"/>
  <c r="Y197" i="1"/>
  <c r="L189" i="1"/>
  <c r="Y189" i="1"/>
  <c r="L181" i="1"/>
  <c r="Y181" i="1"/>
  <c r="L173" i="1"/>
  <c r="Y173" i="1"/>
  <c r="L165" i="1"/>
  <c r="Y165" i="1"/>
  <c r="L155" i="1"/>
  <c r="Y155" i="1"/>
  <c r="L147" i="1"/>
  <c r="Y147" i="1"/>
  <c r="L139" i="1"/>
  <c r="Y139" i="1"/>
  <c r="L131" i="1"/>
  <c r="Y131" i="1"/>
  <c r="L123" i="1"/>
  <c r="Y123" i="1"/>
  <c r="L115" i="1"/>
  <c r="Y115" i="1"/>
  <c r="L107" i="1"/>
  <c r="Y107" i="1"/>
  <c r="L99" i="1"/>
  <c r="Y99" i="1"/>
  <c r="L91" i="1"/>
  <c r="Y91" i="1"/>
  <c r="L83" i="1"/>
  <c r="Y83" i="1"/>
  <c r="L75" i="1"/>
  <c r="Y75" i="1"/>
  <c r="L67" i="1"/>
  <c r="Y67" i="1"/>
  <c r="L59" i="1"/>
  <c r="Y59" i="1"/>
  <c r="L51" i="1"/>
  <c r="Y51" i="1"/>
  <c r="L43" i="1"/>
  <c r="Y43" i="1"/>
  <c r="L35" i="1"/>
  <c r="Y35" i="1"/>
  <c r="L27" i="1"/>
  <c r="Y27" i="1"/>
  <c r="L19" i="1"/>
  <c r="Y19" i="1"/>
  <c r="L11" i="1"/>
  <c r="Y11" i="1"/>
  <c r="L323" i="1"/>
  <c r="Y323" i="1"/>
  <c r="L267" i="1"/>
  <c r="Y267" i="1"/>
  <c r="L211" i="1"/>
  <c r="Y211" i="1"/>
  <c r="L153" i="1"/>
  <c r="Y153" i="1"/>
  <c r="L105" i="1"/>
  <c r="Y105" i="1"/>
  <c r="L41" i="1"/>
  <c r="Y41" i="1"/>
  <c r="L321" i="1"/>
  <c r="Y321" i="1"/>
  <c r="L281" i="1"/>
  <c r="Y281" i="1"/>
  <c r="L233" i="1"/>
  <c r="Y233" i="1"/>
  <c r="L193" i="1"/>
  <c r="Y193" i="1"/>
  <c r="L159" i="1"/>
  <c r="Y159" i="1"/>
  <c r="L119" i="1"/>
  <c r="Y119" i="1"/>
  <c r="L103" i="1"/>
  <c r="Y103" i="1"/>
  <c r="L79" i="1"/>
  <c r="Y79" i="1"/>
  <c r="L47" i="1"/>
  <c r="Y47" i="1"/>
  <c r="L23" i="1"/>
  <c r="Y23" i="1"/>
  <c r="L350" i="1"/>
  <c r="Y350" i="1"/>
  <c r="L334" i="1"/>
  <c r="Y334" i="1"/>
  <c r="L341" i="1"/>
  <c r="Y341" i="1"/>
  <c r="L333" i="1"/>
  <c r="Y333" i="1"/>
  <c r="L325" i="1"/>
  <c r="Y325" i="1"/>
  <c r="L309" i="1"/>
  <c r="Y309" i="1"/>
  <c r="L293" i="1"/>
  <c r="Y293" i="1"/>
  <c r="L348" i="1"/>
  <c r="Y348" i="1"/>
  <c r="L340" i="1"/>
  <c r="Y340" i="1"/>
  <c r="L332" i="1"/>
  <c r="Y332" i="1"/>
  <c r="L324" i="1"/>
  <c r="Y324" i="1"/>
  <c r="L316" i="1"/>
  <c r="Y316" i="1"/>
  <c r="L308" i="1"/>
  <c r="Y308" i="1"/>
  <c r="L300" i="1"/>
  <c r="Y300" i="1"/>
  <c r="L292" i="1"/>
  <c r="Y292" i="1"/>
  <c r="L284" i="1"/>
  <c r="Y284" i="1"/>
  <c r="L276" i="1"/>
  <c r="Y276" i="1"/>
  <c r="L268" i="1"/>
  <c r="Y268" i="1"/>
  <c r="L260" i="1"/>
  <c r="Y260" i="1"/>
  <c r="L252" i="1"/>
  <c r="Y252" i="1"/>
  <c r="L244" i="1"/>
  <c r="Y244" i="1"/>
  <c r="L236" i="1"/>
  <c r="Y236" i="1"/>
  <c r="L228" i="1"/>
  <c r="Y228" i="1"/>
  <c r="L220" i="1"/>
  <c r="Y220" i="1"/>
  <c r="L212" i="1"/>
  <c r="Y212" i="1"/>
  <c r="L204" i="1"/>
  <c r="Y204" i="1"/>
  <c r="L196" i="1"/>
  <c r="Y196" i="1"/>
  <c r="L188" i="1"/>
  <c r="Y188" i="1"/>
  <c r="L180" i="1"/>
  <c r="Y180" i="1"/>
  <c r="L172" i="1"/>
  <c r="Y172" i="1"/>
  <c r="L164" i="1"/>
  <c r="Y164" i="1"/>
  <c r="L154" i="1"/>
  <c r="Y154" i="1"/>
  <c r="L146" i="1"/>
  <c r="Y146" i="1"/>
  <c r="L138" i="1"/>
  <c r="Y138" i="1"/>
  <c r="L130" i="1"/>
  <c r="Y130" i="1"/>
  <c r="L122" i="1"/>
  <c r="Y122" i="1"/>
  <c r="L114" i="1"/>
  <c r="Y114" i="1"/>
  <c r="L106" i="1"/>
  <c r="Y106" i="1"/>
  <c r="L98" i="1"/>
  <c r="Y98" i="1"/>
  <c r="L90" i="1"/>
  <c r="Y90" i="1"/>
  <c r="L82" i="1"/>
  <c r="Y82" i="1"/>
  <c r="L74" i="1"/>
  <c r="Y74" i="1"/>
  <c r="L66" i="1"/>
  <c r="Y66" i="1"/>
  <c r="L58" i="1"/>
  <c r="Y58" i="1"/>
  <c r="L50" i="1"/>
  <c r="Y50" i="1"/>
  <c r="L42" i="1"/>
  <c r="Y42" i="1"/>
  <c r="L34" i="1"/>
  <c r="Y34" i="1"/>
  <c r="L26" i="1"/>
  <c r="Y26" i="1"/>
  <c r="L18" i="1"/>
  <c r="Y18" i="1"/>
  <c r="L10" i="1"/>
  <c r="Y10" i="1"/>
  <c r="L354" i="8"/>
  <c r="E13" i="15" s="1"/>
  <c r="R81" i="1"/>
  <c r="L81" i="1"/>
  <c r="A346" i="8"/>
  <c r="A347" i="8"/>
  <c r="A348" i="8"/>
  <c r="A349" i="8"/>
  <c r="A350" i="8"/>
  <c r="A351" i="8"/>
  <c r="A352" i="8"/>
  <c r="A263" i="8"/>
  <c r="A264" i="8"/>
  <c r="A265" i="8"/>
  <c r="A266" i="8"/>
  <c r="A267" i="8"/>
  <c r="A268" i="8"/>
  <c r="A269" i="8"/>
  <c r="A270" i="8"/>
  <c r="A271" i="8"/>
  <c r="A272" i="8"/>
  <c r="A273" i="8"/>
  <c r="A274" i="8"/>
  <c r="A275" i="8"/>
  <c r="A276" i="8"/>
  <c r="A277" i="8"/>
  <c r="A142" i="8"/>
  <c r="A143" i="8"/>
  <c r="A144" i="8"/>
  <c r="A145" i="8"/>
  <c r="A146" i="8"/>
  <c r="A147" i="8"/>
  <c r="A148" i="8"/>
  <c r="A149" i="8"/>
  <c r="A150" i="8"/>
  <c r="A151" i="8"/>
  <c r="A152" i="8"/>
  <c r="A153" i="8"/>
  <c r="A154" i="8"/>
  <c r="A155" i="8"/>
  <c r="A156" i="8"/>
  <c r="A157" i="8"/>
  <c r="A158" i="8"/>
  <c r="A159" i="8"/>
  <c r="A160" i="8"/>
  <c r="A161" i="8"/>
  <c r="A346" i="9"/>
  <c r="A347" i="9"/>
  <c r="A348" i="9"/>
  <c r="A349" i="9"/>
  <c r="A350" i="9"/>
  <c r="A351" i="9"/>
  <c r="A352" i="9"/>
  <c r="A263" i="9"/>
  <c r="A264" i="9"/>
  <c r="A265" i="9"/>
  <c r="A266" i="9"/>
  <c r="A267" i="9"/>
  <c r="A268" i="9"/>
  <c r="A269" i="9"/>
  <c r="A270" i="9"/>
  <c r="A271" i="9"/>
  <c r="A272" i="9"/>
  <c r="A273" i="9"/>
  <c r="A274" i="9"/>
  <c r="A275" i="9"/>
  <c r="A276" i="9"/>
  <c r="A277" i="9"/>
  <c r="A142" i="9"/>
  <c r="A143" i="9"/>
  <c r="A144" i="9"/>
  <c r="A145" i="9"/>
  <c r="A146" i="9"/>
  <c r="A147" i="9"/>
  <c r="A148" i="9"/>
  <c r="A149" i="9"/>
  <c r="A150" i="9"/>
  <c r="A151" i="9"/>
  <c r="A152" i="9"/>
  <c r="A153" i="9"/>
  <c r="A154" i="9"/>
  <c r="A155" i="9"/>
  <c r="A156" i="9"/>
  <c r="A157" i="9"/>
  <c r="A158" i="9"/>
  <c r="A159" i="9"/>
  <c r="A160" i="9"/>
  <c r="A161" i="9"/>
  <c r="A142" i="7"/>
  <c r="A143" i="7"/>
  <c r="A144" i="7"/>
  <c r="A145" i="7"/>
  <c r="A146" i="7"/>
  <c r="A147" i="7"/>
  <c r="A148" i="7"/>
  <c r="A149" i="7"/>
  <c r="A150" i="7"/>
  <c r="A151" i="7"/>
  <c r="A152" i="7"/>
  <c r="A153" i="7"/>
  <c r="A154" i="7"/>
  <c r="A155" i="7"/>
  <c r="A156" i="7"/>
  <c r="A157" i="7"/>
  <c r="A158" i="7"/>
  <c r="A159" i="7"/>
  <c r="A160" i="7"/>
  <c r="A161" i="7"/>
  <c r="A263" i="7"/>
  <c r="A264" i="7"/>
  <c r="A265" i="7"/>
  <c r="A266" i="7"/>
  <c r="A267" i="7"/>
  <c r="A268" i="7"/>
  <c r="A269" i="7"/>
  <c r="A270" i="7"/>
  <c r="A271" i="7"/>
  <c r="A272" i="7"/>
  <c r="A273" i="7"/>
  <c r="A274" i="7"/>
  <c r="A275" i="7"/>
  <c r="A276" i="7"/>
  <c r="A277" i="7"/>
  <c r="A346" i="7"/>
  <c r="A347" i="7"/>
  <c r="A348" i="7"/>
  <c r="A349" i="7"/>
  <c r="A350" i="7"/>
  <c r="A351" i="7"/>
  <c r="A352" i="7"/>
  <c r="A142" i="1"/>
  <c r="A143" i="1"/>
  <c r="A144" i="1"/>
  <c r="A145" i="1"/>
  <c r="A146" i="1"/>
  <c r="A147" i="1"/>
  <c r="A148" i="1"/>
  <c r="A149" i="1"/>
  <c r="A150" i="1"/>
  <c r="A151" i="1"/>
  <c r="A152" i="1"/>
  <c r="A153" i="1"/>
  <c r="A154" i="1"/>
  <c r="A155" i="1"/>
  <c r="A156" i="1"/>
  <c r="A157" i="1"/>
  <c r="A158" i="1"/>
  <c r="A159" i="1"/>
  <c r="A160" i="1"/>
  <c r="A161" i="1"/>
  <c r="A263" i="1"/>
  <c r="A264" i="1"/>
  <c r="A265" i="1"/>
  <c r="A266" i="1"/>
  <c r="A267" i="1"/>
  <c r="A268" i="1"/>
  <c r="A269" i="1"/>
  <c r="A270" i="1"/>
  <c r="A271" i="1"/>
  <c r="A272" i="1"/>
  <c r="A273" i="1"/>
  <c r="A274" i="1"/>
  <c r="A275" i="1"/>
  <c r="A276" i="1"/>
  <c r="A277" i="1"/>
  <c r="A346" i="1"/>
  <c r="A347" i="1"/>
  <c r="A348" i="1"/>
  <c r="A349" i="1"/>
  <c r="A350" i="1"/>
  <c r="A351" i="1"/>
  <c r="A352" i="1"/>
  <c r="P142" i="1"/>
  <c r="P143" i="1"/>
  <c r="P144" i="1"/>
  <c r="P145" i="1"/>
  <c r="P146" i="1"/>
  <c r="P147" i="1"/>
  <c r="P148" i="1"/>
  <c r="P149" i="1"/>
  <c r="P150" i="1"/>
  <c r="P151" i="1"/>
  <c r="P152" i="1"/>
  <c r="P153" i="1"/>
  <c r="P154" i="1"/>
  <c r="P155" i="1"/>
  <c r="P156" i="1"/>
  <c r="P157" i="1"/>
  <c r="P158" i="1"/>
  <c r="P159" i="1"/>
  <c r="P160" i="1"/>
  <c r="P161" i="1"/>
  <c r="P263" i="1"/>
  <c r="P264" i="1"/>
  <c r="P265" i="1"/>
  <c r="P266" i="1"/>
  <c r="P267" i="1"/>
  <c r="P268" i="1"/>
  <c r="P269" i="1"/>
  <c r="P270" i="1"/>
  <c r="P271" i="1"/>
  <c r="P272" i="1"/>
  <c r="P273" i="1"/>
  <c r="P274" i="1"/>
  <c r="P275" i="1"/>
  <c r="P276" i="1"/>
  <c r="P277" i="1"/>
  <c r="P346" i="1"/>
  <c r="P347" i="1"/>
  <c r="P348" i="1"/>
  <c r="P349" i="1"/>
  <c r="P350" i="1"/>
  <c r="P351" i="1"/>
  <c r="P352" i="1"/>
  <c r="L354" i="1" l="1"/>
  <c r="N142" i="1"/>
  <c r="N143" i="1"/>
  <c r="N144" i="1"/>
  <c r="N145" i="1"/>
  <c r="N146" i="1"/>
  <c r="N147" i="1"/>
  <c r="N148" i="1"/>
  <c r="N149" i="1"/>
  <c r="N150" i="1"/>
  <c r="N151" i="1"/>
  <c r="N152" i="1"/>
  <c r="N153" i="1"/>
  <c r="N154" i="1"/>
  <c r="N155" i="1"/>
  <c r="N156" i="1"/>
  <c r="N157" i="1"/>
  <c r="N158" i="1"/>
  <c r="N159" i="1"/>
  <c r="N160" i="1"/>
  <c r="N161" i="1"/>
  <c r="N263" i="1"/>
  <c r="N264" i="1"/>
  <c r="N265" i="1"/>
  <c r="N266" i="1"/>
  <c r="N267" i="1"/>
  <c r="N268" i="1"/>
  <c r="N269" i="1"/>
  <c r="N270" i="1"/>
  <c r="N271" i="1"/>
  <c r="N272" i="1"/>
  <c r="N273" i="1"/>
  <c r="N274" i="1"/>
  <c r="N275" i="1"/>
  <c r="N276" i="1"/>
  <c r="N277" i="1"/>
  <c r="N346" i="1"/>
  <c r="N347" i="1"/>
  <c r="N348" i="1"/>
  <c r="N349" i="1"/>
  <c r="N350" i="1"/>
  <c r="N351" i="1"/>
  <c r="N352" i="1"/>
  <c r="Q144" i="8" l="1"/>
  <c r="Q145" i="8"/>
  <c r="Q147" i="8"/>
  <c r="Q149" i="8"/>
  <c r="Q150" i="8"/>
  <c r="Q151" i="8"/>
  <c r="Q152" i="8"/>
  <c r="Q153" i="8"/>
  <c r="Q154" i="8"/>
  <c r="Q155" i="8"/>
  <c r="Q157" i="8"/>
  <c r="Q158" i="8"/>
  <c r="Q159" i="8"/>
  <c r="Q160" i="8"/>
  <c r="Q161" i="8"/>
  <c r="Q263" i="8"/>
  <c r="Q265" i="8"/>
  <c r="Q266" i="8"/>
  <c r="Q267" i="8"/>
  <c r="Q268" i="8"/>
  <c r="Q269" i="8"/>
  <c r="Q271" i="8"/>
  <c r="Q272" i="8"/>
  <c r="Q273" i="8"/>
  <c r="Q274" i="8"/>
  <c r="Q275" i="8"/>
  <c r="Q277" i="8"/>
  <c r="Q346" i="8"/>
  <c r="Q347" i="8"/>
  <c r="Q349" i="8"/>
  <c r="Q351" i="8"/>
  <c r="Q352" i="8"/>
  <c r="N142" i="8"/>
  <c r="N143" i="8"/>
  <c r="N144" i="8"/>
  <c r="N145" i="8"/>
  <c r="N146" i="8"/>
  <c r="N147" i="8"/>
  <c r="N148" i="8"/>
  <c r="N149" i="8"/>
  <c r="N150" i="8"/>
  <c r="N151" i="8"/>
  <c r="N152" i="8"/>
  <c r="N153" i="8"/>
  <c r="N154" i="8"/>
  <c r="N155" i="8"/>
  <c r="N156" i="8"/>
  <c r="N157" i="8"/>
  <c r="N158" i="8"/>
  <c r="N159" i="8"/>
  <c r="N160" i="8"/>
  <c r="N161" i="8"/>
  <c r="N263" i="8"/>
  <c r="N264" i="8"/>
  <c r="N265" i="8"/>
  <c r="N266" i="8"/>
  <c r="N267" i="8"/>
  <c r="N268" i="8"/>
  <c r="N269" i="8"/>
  <c r="N270" i="8"/>
  <c r="N271" i="8"/>
  <c r="N272" i="8"/>
  <c r="N273" i="8"/>
  <c r="N274" i="8"/>
  <c r="N275" i="8"/>
  <c r="N276" i="8"/>
  <c r="N277" i="8"/>
  <c r="N346" i="8"/>
  <c r="N347" i="8"/>
  <c r="N348" i="8"/>
  <c r="N349" i="8"/>
  <c r="N350" i="8"/>
  <c r="N351" i="8"/>
  <c r="N352" i="8"/>
  <c r="J142" i="8"/>
  <c r="J143" i="8"/>
  <c r="J144" i="8"/>
  <c r="J145" i="8"/>
  <c r="J146" i="8"/>
  <c r="J147" i="8"/>
  <c r="J148" i="8"/>
  <c r="J149" i="8"/>
  <c r="J150" i="8"/>
  <c r="J151" i="8"/>
  <c r="J152" i="8"/>
  <c r="J153" i="8"/>
  <c r="J154" i="8"/>
  <c r="J155" i="8"/>
  <c r="J156" i="8"/>
  <c r="J157" i="8"/>
  <c r="J158" i="8"/>
  <c r="J159" i="8"/>
  <c r="J160" i="8"/>
  <c r="J161" i="8"/>
  <c r="J263" i="8"/>
  <c r="J264" i="8"/>
  <c r="J265" i="8"/>
  <c r="J266" i="8"/>
  <c r="J267" i="8"/>
  <c r="J268" i="8"/>
  <c r="J269" i="8"/>
  <c r="J270" i="8"/>
  <c r="J271" i="8"/>
  <c r="J272" i="8"/>
  <c r="J273" i="8"/>
  <c r="J274" i="8"/>
  <c r="J275" i="8"/>
  <c r="J276" i="8"/>
  <c r="J277" i="8"/>
  <c r="J346" i="8"/>
  <c r="J347" i="8"/>
  <c r="J348" i="8"/>
  <c r="J349" i="8"/>
  <c r="J350" i="8"/>
  <c r="J351" i="8"/>
  <c r="J352" i="8"/>
  <c r="N142" i="9"/>
  <c r="N143" i="9"/>
  <c r="N144" i="9"/>
  <c r="N145" i="9"/>
  <c r="N146" i="9"/>
  <c r="N147" i="9"/>
  <c r="N148" i="9"/>
  <c r="N149" i="9"/>
  <c r="N150" i="9"/>
  <c r="N151" i="9"/>
  <c r="N152" i="9"/>
  <c r="N153" i="9"/>
  <c r="N154" i="9"/>
  <c r="N155" i="9"/>
  <c r="N156" i="9"/>
  <c r="N157" i="9"/>
  <c r="N158" i="9"/>
  <c r="N159" i="9"/>
  <c r="N160" i="9"/>
  <c r="N161" i="9"/>
  <c r="N263" i="9"/>
  <c r="N264" i="9"/>
  <c r="N265" i="9"/>
  <c r="N266" i="9"/>
  <c r="N267" i="9"/>
  <c r="N268" i="9"/>
  <c r="N269" i="9"/>
  <c r="N270" i="9"/>
  <c r="N271" i="9"/>
  <c r="N272" i="9"/>
  <c r="N273" i="9"/>
  <c r="N274" i="9"/>
  <c r="N275" i="9"/>
  <c r="N276" i="9"/>
  <c r="N277" i="9"/>
  <c r="N346" i="9"/>
  <c r="N347" i="9"/>
  <c r="N348" i="9"/>
  <c r="N349" i="9"/>
  <c r="N350" i="9"/>
  <c r="N351" i="9"/>
  <c r="N352" i="9"/>
  <c r="L142" i="9"/>
  <c r="L143" i="9"/>
  <c r="L144" i="9"/>
  <c r="L145" i="9"/>
  <c r="L146" i="9"/>
  <c r="L147" i="9"/>
  <c r="L148" i="9"/>
  <c r="L149" i="9"/>
  <c r="L150" i="9"/>
  <c r="L151" i="9"/>
  <c r="L152" i="9"/>
  <c r="L153" i="9"/>
  <c r="L154" i="9"/>
  <c r="L155" i="9"/>
  <c r="L156" i="9"/>
  <c r="L157" i="9"/>
  <c r="L158" i="9"/>
  <c r="L159" i="9"/>
  <c r="L160" i="9"/>
  <c r="L161" i="9"/>
  <c r="L263" i="9"/>
  <c r="L264" i="9"/>
  <c r="L265" i="9"/>
  <c r="L266" i="9"/>
  <c r="L267" i="9"/>
  <c r="L268" i="9"/>
  <c r="L269" i="9"/>
  <c r="L270" i="9"/>
  <c r="L271" i="9"/>
  <c r="L272" i="9"/>
  <c r="L273" i="9"/>
  <c r="L274" i="9"/>
  <c r="L275" i="9"/>
  <c r="L276" i="9"/>
  <c r="L277" i="9"/>
  <c r="L346" i="9"/>
  <c r="L347" i="9"/>
  <c r="L348" i="9"/>
  <c r="L349" i="9"/>
  <c r="L350" i="9"/>
  <c r="L351" i="9"/>
  <c r="L352" i="9"/>
  <c r="J142" i="9"/>
  <c r="J143" i="9"/>
  <c r="J144" i="9"/>
  <c r="J145" i="9"/>
  <c r="J146" i="9"/>
  <c r="J147" i="9"/>
  <c r="J148" i="9"/>
  <c r="J149" i="9"/>
  <c r="J150" i="9"/>
  <c r="J151" i="9"/>
  <c r="J152" i="9"/>
  <c r="J153" i="9"/>
  <c r="J154" i="9"/>
  <c r="J155" i="9"/>
  <c r="J156" i="9"/>
  <c r="J157" i="9"/>
  <c r="J158" i="9"/>
  <c r="J159" i="9"/>
  <c r="J160" i="9"/>
  <c r="J161" i="9"/>
  <c r="J263" i="9"/>
  <c r="J264" i="9"/>
  <c r="J265" i="9"/>
  <c r="J266" i="9"/>
  <c r="J267" i="9"/>
  <c r="J268" i="9"/>
  <c r="J269" i="9"/>
  <c r="J270" i="9"/>
  <c r="J271" i="9"/>
  <c r="J272" i="9"/>
  <c r="J273" i="9"/>
  <c r="J274" i="9"/>
  <c r="J275" i="9"/>
  <c r="J276" i="9"/>
  <c r="J277" i="9"/>
  <c r="J346" i="9"/>
  <c r="J347" i="9"/>
  <c r="J348" i="9"/>
  <c r="J349" i="9"/>
  <c r="J350" i="9"/>
  <c r="J351" i="9"/>
  <c r="J352" i="9"/>
  <c r="P142" i="7"/>
  <c r="P143" i="7"/>
  <c r="P144" i="7"/>
  <c r="P145" i="7"/>
  <c r="P146" i="7"/>
  <c r="P147" i="7"/>
  <c r="P148" i="7"/>
  <c r="P149" i="7"/>
  <c r="P150" i="7"/>
  <c r="P151" i="7"/>
  <c r="P152" i="7"/>
  <c r="P153" i="7"/>
  <c r="P154" i="7"/>
  <c r="P155" i="7"/>
  <c r="P156" i="7"/>
  <c r="P157" i="7"/>
  <c r="P158" i="7"/>
  <c r="P159" i="7"/>
  <c r="P160" i="7"/>
  <c r="P161" i="7"/>
  <c r="P263" i="7"/>
  <c r="P264" i="7"/>
  <c r="P265" i="7"/>
  <c r="P266" i="7"/>
  <c r="P267" i="7"/>
  <c r="P268" i="7"/>
  <c r="P269" i="7"/>
  <c r="P270" i="7"/>
  <c r="P271" i="7"/>
  <c r="P272" i="7"/>
  <c r="P273" i="7"/>
  <c r="P274" i="7"/>
  <c r="P275" i="7"/>
  <c r="P276" i="7"/>
  <c r="P277" i="7"/>
  <c r="P346" i="7"/>
  <c r="P347" i="7"/>
  <c r="P348" i="7"/>
  <c r="P349" i="7"/>
  <c r="P350" i="7"/>
  <c r="P351" i="7"/>
  <c r="P352" i="7"/>
  <c r="N142" i="7"/>
  <c r="N143" i="7"/>
  <c r="N144" i="7"/>
  <c r="N145" i="7"/>
  <c r="N146" i="7"/>
  <c r="N147" i="7"/>
  <c r="N148" i="7"/>
  <c r="N149" i="7"/>
  <c r="N150" i="7"/>
  <c r="N151" i="7"/>
  <c r="N152" i="7"/>
  <c r="N153" i="7"/>
  <c r="N154" i="7"/>
  <c r="N155" i="7"/>
  <c r="N156" i="7"/>
  <c r="N157" i="7"/>
  <c r="N158" i="7"/>
  <c r="N159" i="7"/>
  <c r="N160" i="7"/>
  <c r="N161" i="7"/>
  <c r="N263" i="7"/>
  <c r="N264" i="7"/>
  <c r="N265" i="7"/>
  <c r="N266" i="7"/>
  <c r="N267" i="7"/>
  <c r="N268" i="7"/>
  <c r="N269" i="7"/>
  <c r="N270" i="7"/>
  <c r="N271" i="7"/>
  <c r="N272" i="7"/>
  <c r="N273" i="7"/>
  <c r="N274" i="7"/>
  <c r="N275" i="7"/>
  <c r="N276" i="7"/>
  <c r="N277" i="7"/>
  <c r="N346" i="7"/>
  <c r="N347" i="7"/>
  <c r="N348" i="7"/>
  <c r="N349" i="7"/>
  <c r="N350" i="7"/>
  <c r="N351" i="7"/>
  <c r="N352" i="7"/>
  <c r="L142" i="7"/>
  <c r="L143" i="7"/>
  <c r="L144" i="7"/>
  <c r="L145" i="7"/>
  <c r="L146" i="7"/>
  <c r="L147" i="7"/>
  <c r="L148" i="7"/>
  <c r="L149" i="7"/>
  <c r="L150" i="7"/>
  <c r="L151" i="7"/>
  <c r="L152" i="7"/>
  <c r="L153" i="7"/>
  <c r="L154" i="7"/>
  <c r="L155" i="7"/>
  <c r="L156" i="7"/>
  <c r="L157" i="7"/>
  <c r="L158" i="7"/>
  <c r="L159" i="7"/>
  <c r="L160" i="7"/>
  <c r="L161" i="7"/>
  <c r="L263" i="7"/>
  <c r="L264" i="7"/>
  <c r="L265" i="7"/>
  <c r="L266" i="7"/>
  <c r="L267" i="7"/>
  <c r="L268" i="7"/>
  <c r="L269" i="7"/>
  <c r="L270" i="7"/>
  <c r="L271" i="7"/>
  <c r="L272" i="7"/>
  <c r="L273" i="7"/>
  <c r="L274" i="7"/>
  <c r="L275" i="7"/>
  <c r="L276" i="7"/>
  <c r="L277" i="7"/>
  <c r="L346" i="7"/>
  <c r="L347" i="7"/>
  <c r="L348" i="7"/>
  <c r="L349" i="7"/>
  <c r="L350" i="7"/>
  <c r="L351" i="7"/>
  <c r="L352" i="7"/>
  <c r="J142" i="7"/>
  <c r="J143" i="7"/>
  <c r="J144" i="7"/>
  <c r="J145" i="7"/>
  <c r="J146" i="7"/>
  <c r="J147" i="7"/>
  <c r="J148" i="7"/>
  <c r="J149" i="7"/>
  <c r="J150" i="7"/>
  <c r="J151" i="7"/>
  <c r="J152" i="7"/>
  <c r="J153" i="7"/>
  <c r="J154" i="7"/>
  <c r="J155" i="7"/>
  <c r="J156" i="7"/>
  <c r="J157" i="7"/>
  <c r="J158" i="7"/>
  <c r="J159" i="7"/>
  <c r="J160" i="7"/>
  <c r="J161" i="7"/>
  <c r="J263" i="7"/>
  <c r="J264" i="7"/>
  <c r="J265" i="7"/>
  <c r="J266" i="7"/>
  <c r="J267" i="7"/>
  <c r="J268" i="7"/>
  <c r="J269" i="7"/>
  <c r="J270" i="7"/>
  <c r="J271" i="7"/>
  <c r="J272" i="7"/>
  <c r="J273" i="7"/>
  <c r="J274" i="7"/>
  <c r="J275" i="7"/>
  <c r="J276" i="7"/>
  <c r="J277" i="7"/>
  <c r="J346" i="7"/>
  <c r="J347" i="7"/>
  <c r="J348" i="7"/>
  <c r="J349" i="7"/>
  <c r="J350" i="7"/>
  <c r="J351" i="7"/>
  <c r="J352" i="7"/>
  <c r="V142" i="1"/>
  <c r="V143" i="1"/>
  <c r="V144" i="1"/>
  <c r="V145" i="1"/>
  <c r="V146" i="1"/>
  <c r="V147" i="1"/>
  <c r="V148" i="1"/>
  <c r="V149" i="1"/>
  <c r="V150" i="1"/>
  <c r="V151" i="1"/>
  <c r="V152" i="1"/>
  <c r="V153" i="1"/>
  <c r="V154" i="1"/>
  <c r="V155" i="1"/>
  <c r="V156" i="1"/>
  <c r="V157" i="1"/>
  <c r="V158" i="1"/>
  <c r="V159" i="1"/>
  <c r="V160" i="1"/>
  <c r="V161" i="1"/>
  <c r="V263" i="1"/>
  <c r="V264" i="1"/>
  <c r="V265" i="1"/>
  <c r="V266" i="1"/>
  <c r="V267" i="1"/>
  <c r="V268" i="1"/>
  <c r="V269" i="1"/>
  <c r="V270" i="1"/>
  <c r="V271" i="1"/>
  <c r="V272" i="1"/>
  <c r="V273" i="1"/>
  <c r="V274" i="1"/>
  <c r="V275" i="1"/>
  <c r="V276" i="1"/>
  <c r="V277" i="1"/>
  <c r="V346" i="1"/>
  <c r="V347" i="1"/>
  <c r="V348" i="1"/>
  <c r="V349" i="1"/>
  <c r="V350" i="1"/>
  <c r="V351" i="1"/>
  <c r="V352" i="1"/>
  <c r="T142" i="1"/>
  <c r="T143" i="1"/>
  <c r="T144" i="1"/>
  <c r="T145" i="1"/>
  <c r="T146" i="1"/>
  <c r="T147" i="1"/>
  <c r="T148" i="1"/>
  <c r="T149" i="1"/>
  <c r="T150" i="1"/>
  <c r="T151" i="1"/>
  <c r="T152" i="1"/>
  <c r="T153" i="1"/>
  <c r="T154" i="1"/>
  <c r="T155" i="1"/>
  <c r="T156" i="1"/>
  <c r="T157" i="1"/>
  <c r="T158" i="1"/>
  <c r="T159" i="1"/>
  <c r="T160" i="1"/>
  <c r="T161" i="1"/>
  <c r="T263" i="1"/>
  <c r="T264" i="1"/>
  <c r="T265" i="1"/>
  <c r="T266" i="1"/>
  <c r="T267" i="1"/>
  <c r="T268" i="1"/>
  <c r="T269" i="1"/>
  <c r="T270" i="1"/>
  <c r="T271" i="1"/>
  <c r="T272" i="1"/>
  <c r="T273" i="1"/>
  <c r="T274" i="1"/>
  <c r="T275" i="1"/>
  <c r="T276" i="1"/>
  <c r="T277" i="1"/>
  <c r="T346" i="1"/>
  <c r="T347" i="1"/>
  <c r="T348" i="1"/>
  <c r="T349" i="1"/>
  <c r="T350" i="1"/>
  <c r="T351" i="1"/>
  <c r="T352" i="1"/>
  <c r="R142" i="1"/>
  <c r="R143" i="1"/>
  <c r="R144" i="1"/>
  <c r="R145" i="1"/>
  <c r="R146" i="1"/>
  <c r="R147" i="1"/>
  <c r="R148" i="1"/>
  <c r="R149" i="1"/>
  <c r="R150" i="1"/>
  <c r="R151" i="1"/>
  <c r="R152" i="1"/>
  <c r="R153" i="1"/>
  <c r="R154" i="1"/>
  <c r="R155" i="1"/>
  <c r="R156" i="1"/>
  <c r="R157" i="1"/>
  <c r="R158" i="1"/>
  <c r="R159" i="1"/>
  <c r="R160" i="1"/>
  <c r="R161" i="1"/>
  <c r="R164" i="1"/>
  <c r="R263" i="1"/>
  <c r="R264" i="1"/>
  <c r="R265" i="1"/>
  <c r="R266" i="1"/>
  <c r="R267" i="1"/>
  <c r="R268" i="1"/>
  <c r="R269" i="1"/>
  <c r="R270" i="1"/>
  <c r="R271" i="1"/>
  <c r="R272" i="1"/>
  <c r="R273" i="1"/>
  <c r="R274" i="1"/>
  <c r="R275" i="1"/>
  <c r="R276" i="1"/>
  <c r="R277" i="1"/>
  <c r="R346" i="1"/>
  <c r="R347" i="1"/>
  <c r="R348" i="1"/>
  <c r="R349" i="1"/>
  <c r="R350" i="1"/>
  <c r="R351" i="1"/>
  <c r="R352" i="1"/>
  <c r="J142" i="1"/>
  <c r="J143" i="1"/>
  <c r="J144" i="1"/>
  <c r="J145" i="1"/>
  <c r="J146" i="1"/>
  <c r="J147" i="1"/>
  <c r="J148" i="1"/>
  <c r="J149" i="1"/>
  <c r="J150" i="1"/>
  <c r="J151" i="1"/>
  <c r="J152" i="1"/>
  <c r="J153" i="1"/>
  <c r="J154" i="1"/>
  <c r="J155" i="1"/>
  <c r="J156" i="1"/>
  <c r="J157" i="1"/>
  <c r="J158" i="1"/>
  <c r="J159" i="1"/>
  <c r="J160" i="1"/>
  <c r="J161" i="1"/>
  <c r="J164" i="1"/>
  <c r="J263" i="1"/>
  <c r="J264" i="1"/>
  <c r="J265" i="1"/>
  <c r="J266" i="1"/>
  <c r="J267" i="1"/>
  <c r="J268" i="1"/>
  <c r="J269" i="1"/>
  <c r="J270" i="1"/>
  <c r="J271" i="1"/>
  <c r="J272" i="1"/>
  <c r="J273" i="1"/>
  <c r="J274" i="1"/>
  <c r="J275" i="1"/>
  <c r="J276" i="1"/>
  <c r="J277" i="1"/>
  <c r="J346" i="1"/>
  <c r="J347" i="1"/>
  <c r="J348" i="1"/>
  <c r="J349" i="1"/>
  <c r="J350" i="1"/>
  <c r="J351" i="1"/>
  <c r="J352" i="1"/>
  <c r="Q142" i="8"/>
  <c r="Q143" i="8"/>
  <c r="Q146" i="8"/>
  <c r="Q148" i="8"/>
  <c r="Q156" i="8"/>
  <c r="Q264" i="8"/>
  <c r="Q270" i="8"/>
  <c r="Q276" i="8"/>
  <c r="Q348" i="8"/>
  <c r="Q350" i="8"/>
  <c r="A164" i="1"/>
  <c r="P164" i="1" l="1"/>
  <c r="N164" i="1"/>
  <c r="V164" i="1"/>
  <c r="T164" i="1"/>
  <c r="L6" i="7"/>
  <c r="A5" i="1"/>
  <c r="A6" i="1"/>
  <c r="A7" i="1"/>
  <c r="A8" i="1"/>
  <c r="A9" i="1"/>
  <c r="A10" i="1"/>
  <c r="A11" i="1"/>
  <c r="A12" i="1"/>
  <c r="A13" i="1"/>
  <c r="A14" i="1"/>
  <c r="A15" i="1"/>
  <c r="A16" i="1"/>
  <c r="A17" i="1"/>
  <c r="A18" i="1"/>
  <c r="A19" i="1"/>
  <c r="A20" i="1"/>
  <c r="A21" i="1"/>
  <c r="A22" i="1"/>
  <c r="A23" i="1"/>
  <c r="A24" i="1"/>
  <c r="A25" i="1"/>
  <c r="A26" i="1"/>
  <c r="A27" i="1"/>
  <c r="A28" i="1"/>
  <c r="A29" i="1"/>
  <c r="A30" i="1"/>
  <c r="A31" i="1"/>
  <c r="A32" i="1"/>
  <c r="A33" i="1"/>
  <c r="A34" i="1"/>
  <c r="A35" i="1"/>
  <c r="A36" i="1"/>
  <c r="A37" i="1"/>
  <c r="A38" i="1"/>
  <c r="A39" i="1"/>
  <c r="A40" i="1"/>
  <c r="A41" i="1"/>
  <c r="A42" i="1"/>
  <c r="A43" i="1"/>
  <c r="A44" i="1"/>
  <c r="A45" i="1"/>
  <c r="A46" i="1"/>
  <c r="A47" i="1"/>
  <c r="A48" i="1"/>
  <c r="A49" i="1"/>
  <c r="A50" i="1"/>
  <c r="A51" i="1"/>
  <c r="A52" i="1"/>
  <c r="A53" i="1"/>
  <c r="A54" i="1"/>
  <c r="A55" i="1"/>
  <c r="A56" i="1"/>
  <c r="A57" i="1"/>
  <c r="A58" i="1"/>
  <c r="A59" i="1"/>
  <c r="A60" i="1"/>
  <c r="A61" i="1"/>
  <c r="A62" i="1"/>
  <c r="A63" i="1"/>
  <c r="A64" i="1"/>
  <c r="A65" i="1"/>
  <c r="A66" i="1"/>
  <c r="A67" i="1"/>
  <c r="A68" i="1"/>
  <c r="A69" i="1"/>
  <c r="A70" i="1"/>
  <c r="A71" i="1"/>
  <c r="A72" i="1"/>
  <c r="A73" i="1"/>
  <c r="A74" i="1"/>
  <c r="A75" i="1"/>
  <c r="A76" i="1"/>
  <c r="A77" i="1"/>
  <c r="A78" i="1"/>
  <c r="A79" i="1"/>
  <c r="A80" i="1"/>
  <c r="A81" i="1"/>
  <c r="A82" i="1"/>
  <c r="A83" i="1"/>
  <c r="A84" i="1"/>
  <c r="A85" i="1"/>
  <c r="A86" i="1"/>
  <c r="A87" i="1"/>
  <c r="A88" i="1"/>
  <c r="A89" i="1"/>
  <c r="A90" i="1"/>
  <c r="A91" i="1"/>
  <c r="A92" i="1"/>
  <c r="A93" i="1"/>
  <c r="A94" i="1"/>
  <c r="A95" i="1"/>
  <c r="A96" i="1"/>
  <c r="A97" i="1"/>
  <c r="A98" i="1"/>
  <c r="A99" i="1"/>
  <c r="A100" i="1"/>
  <c r="A101" i="1"/>
  <c r="A102" i="1"/>
  <c r="A103" i="1"/>
  <c r="A104" i="1"/>
  <c r="A105" i="1"/>
  <c r="A106" i="1"/>
  <c r="A107" i="1"/>
  <c r="A108" i="1"/>
  <c r="A109" i="1"/>
  <c r="A110" i="1"/>
  <c r="A111" i="1"/>
  <c r="A112" i="1"/>
  <c r="A113" i="1"/>
  <c r="A114" i="1"/>
  <c r="A115" i="1"/>
  <c r="A116" i="1"/>
  <c r="A117" i="1"/>
  <c r="A118" i="1"/>
  <c r="A119" i="1"/>
  <c r="A120" i="1"/>
  <c r="A121" i="1"/>
  <c r="A122" i="1"/>
  <c r="A123" i="1"/>
  <c r="A124" i="1"/>
  <c r="A125" i="1"/>
  <c r="A126" i="1"/>
  <c r="A127" i="1"/>
  <c r="A128" i="1"/>
  <c r="A129" i="1"/>
  <c r="A130" i="1"/>
  <c r="A131" i="1"/>
  <c r="A132" i="1"/>
  <c r="A133" i="1"/>
  <c r="A134" i="1"/>
  <c r="A135" i="1"/>
  <c r="A136" i="1"/>
  <c r="A137" i="1"/>
  <c r="A138" i="1"/>
  <c r="A139" i="1"/>
  <c r="A140" i="1"/>
  <c r="A141" i="1"/>
  <c r="A165" i="1"/>
  <c r="A166" i="1"/>
  <c r="A167" i="1"/>
  <c r="A168" i="1"/>
  <c r="A169" i="1"/>
  <c r="A170" i="1"/>
  <c r="A171" i="1"/>
  <c r="A172" i="1"/>
  <c r="A173" i="1"/>
  <c r="A174" i="1"/>
  <c r="A175" i="1"/>
  <c r="A176" i="1"/>
  <c r="A177" i="1"/>
  <c r="A178" i="1"/>
  <c r="A179" i="1"/>
  <c r="A180" i="1"/>
  <c r="A181" i="1"/>
  <c r="A182" i="1"/>
  <c r="A183" i="1"/>
  <c r="A184" i="1"/>
  <c r="A185" i="1"/>
  <c r="A186" i="1"/>
  <c r="A187" i="1"/>
  <c r="A188" i="1"/>
  <c r="A189" i="1"/>
  <c r="A190" i="1"/>
  <c r="A191" i="1"/>
  <c r="A192" i="1"/>
  <c r="A193" i="1"/>
  <c r="A194" i="1"/>
  <c r="A195" i="1"/>
  <c r="A196" i="1"/>
  <c r="A197" i="1"/>
  <c r="A198" i="1"/>
  <c r="A199" i="1"/>
  <c r="A200" i="1"/>
  <c r="A201" i="1"/>
  <c r="A202" i="1"/>
  <c r="A203" i="1"/>
  <c r="A204" i="1"/>
  <c r="A205" i="1"/>
  <c r="A206" i="1"/>
  <c r="A207" i="1"/>
  <c r="A208" i="1"/>
  <c r="A209" i="1"/>
  <c r="A210" i="1"/>
  <c r="A211" i="1"/>
  <c r="A212" i="1"/>
  <c r="A213" i="1"/>
  <c r="A214" i="1"/>
  <c r="A215" i="1"/>
  <c r="A216" i="1"/>
  <c r="A217" i="1"/>
  <c r="A218" i="1"/>
  <c r="A219" i="1"/>
  <c r="A220" i="1"/>
  <c r="A221" i="1"/>
  <c r="A222" i="1"/>
  <c r="A223" i="1"/>
  <c r="A224" i="1"/>
  <c r="A225" i="1"/>
  <c r="A226" i="1"/>
  <c r="A227" i="1"/>
  <c r="A228" i="1"/>
  <c r="A229" i="1"/>
  <c r="A230" i="1"/>
  <c r="A231" i="1"/>
  <c r="A232" i="1"/>
  <c r="A233" i="1"/>
  <c r="A234" i="1"/>
  <c r="A235" i="1"/>
  <c r="A236" i="1"/>
  <c r="A237" i="1"/>
  <c r="A238" i="1"/>
  <c r="A239" i="1"/>
  <c r="A240" i="1"/>
  <c r="A241" i="1"/>
  <c r="A242" i="1"/>
  <c r="A243" i="1"/>
  <c r="A244" i="1"/>
  <c r="A245" i="1"/>
  <c r="A246" i="1"/>
  <c r="A247" i="1"/>
  <c r="A248" i="1"/>
  <c r="A249" i="1"/>
  <c r="A250" i="1"/>
  <c r="A251" i="1"/>
  <c r="A252" i="1"/>
  <c r="A253" i="1"/>
  <c r="A254" i="1"/>
  <c r="A255" i="1"/>
  <c r="A256" i="1"/>
  <c r="A257" i="1"/>
  <c r="A258" i="1"/>
  <c r="A259" i="1"/>
  <c r="A260" i="1"/>
  <c r="A261" i="1"/>
  <c r="A262" i="1"/>
  <c r="A278" i="1"/>
  <c r="A279" i="1"/>
  <c r="A280" i="1"/>
  <c r="A281" i="1"/>
  <c r="A282" i="1"/>
  <c r="A283" i="1"/>
  <c r="A284" i="1"/>
  <c r="A285" i="1"/>
  <c r="A286" i="1"/>
  <c r="A287" i="1"/>
  <c r="A288" i="1"/>
  <c r="A289" i="1"/>
  <c r="A290" i="1"/>
  <c r="A291" i="1"/>
  <c r="A292" i="1"/>
  <c r="A293" i="1"/>
  <c r="A294" i="1"/>
  <c r="A295" i="1"/>
  <c r="A296" i="1"/>
  <c r="A297" i="1"/>
  <c r="A298" i="1"/>
  <c r="A299" i="1"/>
  <c r="A300" i="1"/>
  <c r="A301" i="1"/>
  <c r="A302" i="1"/>
  <c r="A303" i="1"/>
  <c r="A304" i="1"/>
  <c r="A305" i="1"/>
  <c r="A306" i="1"/>
  <c r="A307" i="1"/>
  <c r="A308" i="1"/>
  <c r="A309" i="1"/>
  <c r="A310" i="1"/>
  <c r="A311" i="1"/>
  <c r="A312" i="1"/>
  <c r="A313" i="1"/>
  <c r="A314" i="1"/>
  <c r="A315" i="1"/>
  <c r="A316" i="1"/>
  <c r="A317" i="1"/>
  <c r="A318" i="1"/>
  <c r="A319" i="1"/>
  <c r="A320" i="1"/>
  <c r="A321" i="1"/>
  <c r="A322" i="1"/>
  <c r="A323" i="1"/>
  <c r="A324" i="1"/>
  <c r="A325" i="1"/>
  <c r="A326" i="1"/>
  <c r="A327" i="1"/>
  <c r="A328" i="1"/>
  <c r="A329" i="1"/>
  <c r="A330" i="1"/>
  <c r="A331" i="1"/>
  <c r="A332" i="1"/>
  <c r="A333" i="1"/>
  <c r="A334" i="1"/>
  <c r="A335" i="1"/>
  <c r="A336" i="1"/>
  <c r="A337" i="1"/>
  <c r="A338" i="1"/>
  <c r="A339" i="1"/>
  <c r="A340" i="1"/>
  <c r="A341" i="1"/>
  <c r="A342" i="1"/>
  <c r="A343" i="1"/>
  <c r="A344" i="1"/>
  <c r="A345" i="1"/>
  <c r="A353" i="1"/>
  <c r="N340" i="9" l="1"/>
  <c r="L340" i="9"/>
  <c r="J340" i="9"/>
  <c r="N332" i="9"/>
  <c r="L332" i="9"/>
  <c r="J332" i="9"/>
  <c r="N300" i="9"/>
  <c r="L300" i="9"/>
  <c r="J300" i="9"/>
  <c r="N253" i="9"/>
  <c r="J253" i="9"/>
  <c r="L253" i="9"/>
  <c r="N237" i="9"/>
  <c r="J237" i="9"/>
  <c r="L237" i="9"/>
  <c r="N229" i="9"/>
  <c r="L229" i="9"/>
  <c r="J229" i="9"/>
  <c r="N213" i="9"/>
  <c r="L213" i="9"/>
  <c r="J213" i="9"/>
  <c r="N197" i="9"/>
  <c r="L197" i="9"/>
  <c r="J197" i="9"/>
  <c r="N165" i="9"/>
  <c r="L165" i="9"/>
  <c r="J165" i="9"/>
  <c r="L135" i="9"/>
  <c r="N135" i="9"/>
  <c r="J135" i="9"/>
  <c r="L127" i="9"/>
  <c r="N127" i="9"/>
  <c r="J127" i="9"/>
  <c r="L119" i="9"/>
  <c r="N119" i="9"/>
  <c r="J119" i="9"/>
  <c r="L111" i="9"/>
  <c r="N111" i="9"/>
  <c r="J111" i="9"/>
  <c r="L103" i="9"/>
  <c r="N103" i="9"/>
  <c r="J103" i="9"/>
  <c r="L95" i="9"/>
  <c r="N95" i="9"/>
  <c r="J95" i="9"/>
  <c r="L87" i="9"/>
  <c r="N87" i="9"/>
  <c r="J87" i="9"/>
  <c r="L79" i="9"/>
  <c r="N79" i="9"/>
  <c r="J79" i="9"/>
  <c r="L71" i="9"/>
  <c r="N71" i="9"/>
  <c r="J71" i="9"/>
  <c r="L63" i="9"/>
  <c r="N63" i="9"/>
  <c r="J63" i="9"/>
  <c r="L55" i="9"/>
  <c r="N55" i="9"/>
  <c r="J55" i="9"/>
  <c r="L47" i="9"/>
  <c r="J47" i="9"/>
  <c r="N47" i="9"/>
  <c r="L39" i="9"/>
  <c r="N39" i="9"/>
  <c r="J39" i="9"/>
  <c r="L31" i="9"/>
  <c r="N31" i="9"/>
  <c r="J31" i="9"/>
  <c r="L23" i="9"/>
  <c r="N23" i="9"/>
  <c r="J23" i="9"/>
  <c r="L15" i="9"/>
  <c r="J15" i="9"/>
  <c r="N15" i="9"/>
  <c r="L7" i="9"/>
  <c r="J7" i="9"/>
  <c r="N7" i="9"/>
  <c r="N4" i="9"/>
  <c r="L4" i="9"/>
  <c r="J4" i="9"/>
  <c r="N339" i="9"/>
  <c r="J339" i="9"/>
  <c r="L339" i="9"/>
  <c r="N331" i="9"/>
  <c r="J331" i="9"/>
  <c r="L331" i="9"/>
  <c r="N323" i="9"/>
  <c r="J323" i="9"/>
  <c r="L323" i="9"/>
  <c r="N315" i="9"/>
  <c r="J315" i="9"/>
  <c r="L315" i="9"/>
  <c r="N307" i="9"/>
  <c r="J307" i="9"/>
  <c r="L307" i="9"/>
  <c r="N299" i="9"/>
  <c r="J299" i="9"/>
  <c r="L299" i="9"/>
  <c r="N291" i="9"/>
  <c r="J291" i="9"/>
  <c r="L291" i="9"/>
  <c r="N283" i="9"/>
  <c r="J283" i="9"/>
  <c r="L283" i="9"/>
  <c r="N260" i="9"/>
  <c r="L260" i="9"/>
  <c r="J260" i="9"/>
  <c r="N252" i="9"/>
  <c r="L252" i="9"/>
  <c r="J252" i="9"/>
  <c r="N244" i="9"/>
  <c r="L244" i="9"/>
  <c r="J244" i="9"/>
  <c r="N236" i="9"/>
  <c r="L236" i="9"/>
  <c r="J236" i="9"/>
  <c r="N228" i="9"/>
  <c r="L228" i="9"/>
  <c r="J228" i="9"/>
  <c r="N220" i="9"/>
  <c r="L220" i="9"/>
  <c r="J220" i="9"/>
  <c r="N212" i="9"/>
  <c r="L212" i="9"/>
  <c r="J212" i="9"/>
  <c r="N204" i="9"/>
  <c r="L204" i="9"/>
  <c r="J204" i="9"/>
  <c r="N196" i="9"/>
  <c r="L196" i="9"/>
  <c r="J196" i="9"/>
  <c r="N188" i="9"/>
  <c r="L188" i="9"/>
  <c r="J188" i="9"/>
  <c r="N180" i="9"/>
  <c r="L180" i="9"/>
  <c r="J180" i="9"/>
  <c r="N172" i="9"/>
  <c r="L172" i="9"/>
  <c r="J172" i="9"/>
  <c r="N164" i="9"/>
  <c r="L164" i="9"/>
  <c r="J164" i="9"/>
  <c r="L134" i="9"/>
  <c r="N134" i="9"/>
  <c r="J134" i="9"/>
  <c r="L126" i="9"/>
  <c r="N126" i="9"/>
  <c r="J126" i="9"/>
  <c r="L118" i="9"/>
  <c r="N118" i="9"/>
  <c r="J118" i="9"/>
  <c r="L110" i="9"/>
  <c r="N110" i="9"/>
  <c r="J110" i="9"/>
  <c r="L102" i="9"/>
  <c r="N102" i="9"/>
  <c r="J102" i="9"/>
  <c r="L94" i="9"/>
  <c r="N94" i="9"/>
  <c r="J94" i="9"/>
  <c r="L86" i="9"/>
  <c r="N86" i="9"/>
  <c r="J86" i="9"/>
  <c r="L78" i="9"/>
  <c r="N78" i="9"/>
  <c r="J78" i="9"/>
  <c r="L70" i="9"/>
  <c r="N70" i="9"/>
  <c r="J70" i="9"/>
  <c r="L62" i="9"/>
  <c r="N62" i="9"/>
  <c r="J62" i="9"/>
  <c r="L54" i="9"/>
  <c r="N54" i="9"/>
  <c r="J54" i="9"/>
  <c r="L46" i="9"/>
  <c r="N46" i="9"/>
  <c r="J46" i="9"/>
  <c r="L38" i="9"/>
  <c r="N38" i="9"/>
  <c r="J38" i="9"/>
  <c r="L30" i="9"/>
  <c r="N30" i="9"/>
  <c r="J30" i="9"/>
  <c r="L22" i="9"/>
  <c r="N22" i="9"/>
  <c r="J22" i="9"/>
  <c r="L14" i="9"/>
  <c r="N14" i="9"/>
  <c r="J14" i="9"/>
  <c r="L6" i="9"/>
  <c r="N6" i="9"/>
  <c r="J6" i="9"/>
  <c r="N316" i="9"/>
  <c r="L316" i="9"/>
  <c r="J316" i="9"/>
  <c r="N245" i="9"/>
  <c r="L245" i="9"/>
  <c r="J245" i="9"/>
  <c r="N189" i="9"/>
  <c r="J189" i="9"/>
  <c r="L189" i="9"/>
  <c r="N314" i="9"/>
  <c r="L314" i="9"/>
  <c r="J314" i="9"/>
  <c r="N243" i="9"/>
  <c r="J243" i="9"/>
  <c r="L243" i="9"/>
  <c r="N203" i="9"/>
  <c r="J203" i="9"/>
  <c r="L203" i="9"/>
  <c r="L133" i="9"/>
  <c r="N133" i="9"/>
  <c r="J133" i="9"/>
  <c r="L93" i="9"/>
  <c r="N93" i="9"/>
  <c r="J93" i="9"/>
  <c r="L13" i="9"/>
  <c r="J13" i="9"/>
  <c r="N13" i="9"/>
  <c r="L345" i="9"/>
  <c r="N345" i="9"/>
  <c r="J345" i="9"/>
  <c r="L337" i="9"/>
  <c r="N337" i="9"/>
  <c r="J337" i="9"/>
  <c r="L329" i="9"/>
  <c r="N329" i="9"/>
  <c r="J329" i="9"/>
  <c r="L321" i="9"/>
  <c r="N321" i="9"/>
  <c r="J321" i="9"/>
  <c r="L313" i="9"/>
  <c r="N313" i="9"/>
  <c r="J313" i="9"/>
  <c r="L305" i="9"/>
  <c r="N305" i="9"/>
  <c r="J305" i="9"/>
  <c r="L297" i="9"/>
  <c r="N297" i="9"/>
  <c r="J297" i="9"/>
  <c r="L289" i="9"/>
  <c r="N289" i="9"/>
  <c r="J289" i="9"/>
  <c r="L281" i="9"/>
  <c r="N281" i="9"/>
  <c r="J281" i="9"/>
  <c r="N258" i="9"/>
  <c r="L258" i="9"/>
  <c r="J258" i="9"/>
  <c r="N250" i="9"/>
  <c r="L250" i="9"/>
  <c r="J250" i="9"/>
  <c r="N242" i="9"/>
  <c r="L242" i="9"/>
  <c r="J242" i="9"/>
  <c r="N234" i="9"/>
  <c r="L234" i="9"/>
  <c r="J234" i="9"/>
  <c r="N226" i="9"/>
  <c r="L226" i="9"/>
  <c r="J226" i="9"/>
  <c r="N218" i="9"/>
  <c r="L218" i="9"/>
  <c r="J218" i="9"/>
  <c r="N210" i="9"/>
  <c r="L210" i="9"/>
  <c r="J210" i="9"/>
  <c r="N202" i="9"/>
  <c r="L202" i="9"/>
  <c r="J202" i="9"/>
  <c r="N194" i="9"/>
  <c r="L194" i="9"/>
  <c r="J194" i="9"/>
  <c r="N186" i="9"/>
  <c r="L186" i="9"/>
  <c r="J186" i="9"/>
  <c r="N178" i="9"/>
  <c r="L178" i="9"/>
  <c r="J178" i="9"/>
  <c r="N170" i="9"/>
  <c r="L170" i="9"/>
  <c r="J170" i="9"/>
  <c r="L140" i="9"/>
  <c r="N140" i="9"/>
  <c r="J140" i="9"/>
  <c r="L132" i="9"/>
  <c r="N132" i="9"/>
  <c r="J132" i="9"/>
  <c r="L124" i="9"/>
  <c r="N124" i="9"/>
  <c r="J124" i="9"/>
  <c r="L116" i="9"/>
  <c r="N116" i="9"/>
  <c r="J116" i="9"/>
  <c r="L108" i="9"/>
  <c r="N108" i="9"/>
  <c r="J108" i="9"/>
  <c r="L100" i="9"/>
  <c r="N100" i="9"/>
  <c r="J100" i="9"/>
  <c r="L92" i="9"/>
  <c r="N92" i="9"/>
  <c r="J92" i="9"/>
  <c r="L84" i="9"/>
  <c r="N84" i="9"/>
  <c r="J84" i="9"/>
  <c r="L76" i="9"/>
  <c r="N76" i="9"/>
  <c r="J76" i="9"/>
  <c r="L68" i="9"/>
  <c r="N68" i="9"/>
  <c r="J68" i="9"/>
  <c r="L60" i="9"/>
  <c r="N60" i="9"/>
  <c r="J60" i="9"/>
  <c r="L52" i="9"/>
  <c r="N52" i="9"/>
  <c r="J52" i="9"/>
  <c r="L44" i="9"/>
  <c r="N44" i="9"/>
  <c r="J44" i="9"/>
  <c r="L36" i="9"/>
  <c r="N36" i="9"/>
  <c r="J36" i="9"/>
  <c r="L28" i="9"/>
  <c r="N28" i="9"/>
  <c r="J28" i="9"/>
  <c r="L20" i="9"/>
  <c r="N20" i="9"/>
  <c r="J20" i="9"/>
  <c r="L12" i="9"/>
  <c r="N12" i="9"/>
  <c r="J12" i="9"/>
  <c r="N324" i="9"/>
  <c r="L324" i="9"/>
  <c r="J324" i="9"/>
  <c r="N261" i="9"/>
  <c r="L261" i="9"/>
  <c r="J261" i="9"/>
  <c r="N173" i="9"/>
  <c r="J173" i="9"/>
  <c r="L173" i="9"/>
  <c r="N338" i="9"/>
  <c r="L338" i="9"/>
  <c r="J338" i="9"/>
  <c r="N298" i="9"/>
  <c r="L298" i="9"/>
  <c r="J298" i="9"/>
  <c r="N251" i="9"/>
  <c r="J251" i="9"/>
  <c r="L251" i="9"/>
  <c r="N211" i="9"/>
  <c r="J211" i="9"/>
  <c r="L211" i="9"/>
  <c r="N171" i="9"/>
  <c r="J171" i="9"/>
  <c r="L171" i="9"/>
  <c r="L101" i="9"/>
  <c r="N101" i="9"/>
  <c r="J101" i="9"/>
  <c r="L5" i="9"/>
  <c r="J5" i="9"/>
  <c r="N5" i="9"/>
  <c r="L344" i="9"/>
  <c r="N344" i="9"/>
  <c r="J344" i="9"/>
  <c r="L336" i="9"/>
  <c r="N336" i="9"/>
  <c r="J336" i="9"/>
  <c r="L328" i="9"/>
  <c r="N328" i="9"/>
  <c r="J328" i="9"/>
  <c r="L320" i="9"/>
  <c r="N320" i="9"/>
  <c r="J320" i="9"/>
  <c r="L312" i="9"/>
  <c r="N312" i="9"/>
  <c r="J312" i="9"/>
  <c r="L304" i="9"/>
  <c r="N304" i="9"/>
  <c r="J304" i="9"/>
  <c r="L296" i="9"/>
  <c r="N296" i="9"/>
  <c r="J296" i="9"/>
  <c r="L288" i="9"/>
  <c r="N288" i="9"/>
  <c r="J288" i="9"/>
  <c r="L280" i="9"/>
  <c r="N280" i="9"/>
  <c r="J280" i="9"/>
  <c r="L257" i="9"/>
  <c r="N257" i="9"/>
  <c r="J257" i="9"/>
  <c r="L249" i="9"/>
  <c r="J249" i="9"/>
  <c r="N249" i="9"/>
  <c r="L241" i="9"/>
  <c r="N241" i="9"/>
  <c r="J241" i="9"/>
  <c r="L233" i="9"/>
  <c r="N233" i="9"/>
  <c r="J233" i="9"/>
  <c r="L225" i="9"/>
  <c r="N225" i="9"/>
  <c r="J225" i="9"/>
  <c r="L217" i="9"/>
  <c r="J217" i="9"/>
  <c r="N217" i="9"/>
  <c r="L209" i="9"/>
  <c r="N209" i="9"/>
  <c r="J209" i="9"/>
  <c r="L201" i="9"/>
  <c r="N201" i="9"/>
  <c r="J201" i="9"/>
  <c r="L193" i="9"/>
  <c r="N193" i="9"/>
  <c r="J193" i="9"/>
  <c r="L185" i="9"/>
  <c r="J185" i="9"/>
  <c r="N185" i="9"/>
  <c r="L177" i="9"/>
  <c r="N177" i="9"/>
  <c r="J177" i="9"/>
  <c r="L169" i="9"/>
  <c r="N169" i="9"/>
  <c r="J169" i="9"/>
  <c r="N139" i="9"/>
  <c r="J139" i="9"/>
  <c r="L139" i="9"/>
  <c r="N131" i="9"/>
  <c r="L131" i="9"/>
  <c r="J131" i="9"/>
  <c r="N123" i="9"/>
  <c r="L123" i="9"/>
  <c r="J123" i="9"/>
  <c r="N115" i="9"/>
  <c r="J115" i="9"/>
  <c r="L115" i="9"/>
  <c r="N107" i="9"/>
  <c r="J107" i="9"/>
  <c r="L107" i="9"/>
  <c r="N99" i="9"/>
  <c r="L99" i="9"/>
  <c r="J99" i="9"/>
  <c r="N91" i="9"/>
  <c r="L91" i="9"/>
  <c r="J91" i="9"/>
  <c r="N83" i="9"/>
  <c r="J83" i="9"/>
  <c r="L83" i="9"/>
  <c r="N75" i="9"/>
  <c r="J75" i="9"/>
  <c r="L75" i="9"/>
  <c r="N67" i="9"/>
  <c r="L67" i="9"/>
  <c r="J67" i="9"/>
  <c r="N59" i="9"/>
  <c r="L59" i="9"/>
  <c r="J59" i="9"/>
  <c r="N51" i="9"/>
  <c r="J51" i="9"/>
  <c r="L51" i="9"/>
  <c r="N43" i="9"/>
  <c r="J43" i="9"/>
  <c r="L43" i="9"/>
  <c r="N35" i="9"/>
  <c r="J35" i="9"/>
  <c r="L35" i="9"/>
  <c r="N27" i="9"/>
  <c r="J27" i="9"/>
  <c r="L27" i="9"/>
  <c r="N19" i="9"/>
  <c r="J19" i="9"/>
  <c r="L19" i="9"/>
  <c r="N11" i="9"/>
  <c r="J11" i="9"/>
  <c r="L11" i="9"/>
  <c r="N292" i="9"/>
  <c r="L292" i="9"/>
  <c r="J292" i="9"/>
  <c r="N205" i="9"/>
  <c r="J205" i="9"/>
  <c r="L205" i="9"/>
  <c r="N322" i="9"/>
  <c r="L322" i="9"/>
  <c r="J322" i="9"/>
  <c r="N282" i="9"/>
  <c r="L282" i="9"/>
  <c r="J282" i="9"/>
  <c r="N227" i="9"/>
  <c r="L227" i="9"/>
  <c r="J227" i="9"/>
  <c r="N187" i="9"/>
  <c r="J187" i="9"/>
  <c r="L187" i="9"/>
  <c r="L141" i="9"/>
  <c r="N141" i="9"/>
  <c r="J141" i="9"/>
  <c r="L109" i="9"/>
  <c r="J109" i="9"/>
  <c r="N109" i="9"/>
  <c r="L77" i="9"/>
  <c r="N77" i="9"/>
  <c r="J77" i="9"/>
  <c r="L61" i="9"/>
  <c r="N61" i="9"/>
  <c r="J61" i="9"/>
  <c r="L53" i="9"/>
  <c r="J53" i="9"/>
  <c r="N53" i="9"/>
  <c r="L45" i="9"/>
  <c r="J45" i="9"/>
  <c r="N45" i="9"/>
  <c r="L37" i="9"/>
  <c r="N37" i="9"/>
  <c r="J37" i="9"/>
  <c r="L343" i="9"/>
  <c r="N343" i="9"/>
  <c r="J343" i="9"/>
  <c r="L335" i="9"/>
  <c r="J335" i="9"/>
  <c r="N335" i="9"/>
  <c r="L327" i="9"/>
  <c r="N327" i="9"/>
  <c r="J327" i="9"/>
  <c r="L319" i="9"/>
  <c r="N319" i="9"/>
  <c r="J319" i="9"/>
  <c r="L311" i="9"/>
  <c r="N311" i="9"/>
  <c r="J311" i="9"/>
  <c r="L303" i="9"/>
  <c r="J303" i="9"/>
  <c r="N303" i="9"/>
  <c r="L295" i="9"/>
  <c r="J295" i="9"/>
  <c r="N295" i="9"/>
  <c r="L287" i="9"/>
  <c r="N287" i="9"/>
  <c r="J287" i="9"/>
  <c r="L279" i="9"/>
  <c r="N279" i="9"/>
  <c r="J279" i="9"/>
  <c r="L256" i="9"/>
  <c r="N256" i="9"/>
  <c r="J256" i="9"/>
  <c r="L248" i="9"/>
  <c r="N248" i="9"/>
  <c r="J248" i="9"/>
  <c r="L240" i="9"/>
  <c r="N240" i="9"/>
  <c r="J240" i="9"/>
  <c r="L232" i="9"/>
  <c r="N232" i="9"/>
  <c r="J232" i="9"/>
  <c r="L224" i="9"/>
  <c r="N224" i="9"/>
  <c r="J224" i="9"/>
  <c r="L216" i="9"/>
  <c r="N216" i="9"/>
  <c r="J216" i="9"/>
  <c r="L208" i="9"/>
  <c r="N208" i="9"/>
  <c r="J208" i="9"/>
  <c r="L200" i="9"/>
  <c r="N200" i="9"/>
  <c r="J200" i="9"/>
  <c r="L192" i="9"/>
  <c r="N192" i="9"/>
  <c r="J192" i="9"/>
  <c r="L184" i="9"/>
  <c r="N184" i="9"/>
  <c r="J184" i="9"/>
  <c r="L176" i="9"/>
  <c r="N176" i="9"/>
  <c r="J176" i="9"/>
  <c r="L168" i="9"/>
  <c r="N168" i="9"/>
  <c r="J168" i="9"/>
  <c r="N138" i="9"/>
  <c r="L138" i="9"/>
  <c r="J138" i="9"/>
  <c r="N130" i="9"/>
  <c r="L130" i="9"/>
  <c r="J130" i="9"/>
  <c r="N122" i="9"/>
  <c r="L122" i="9"/>
  <c r="J122" i="9"/>
  <c r="N114" i="9"/>
  <c r="L114" i="9"/>
  <c r="J114" i="9"/>
  <c r="N106" i="9"/>
  <c r="L106" i="9"/>
  <c r="J106" i="9"/>
  <c r="N98" i="9"/>
  <c r="L98" i="9"/>
  <c r="J98" i="9"/>
  <c r="N90" i="9"/>
  <c r="L90" i="9"/>
  <c r="J90" i="9"/>
  <c r="N82" i="9"/>
  <c r="L82" i="9"/>
  <c r="J82" i="9"/>
  <c r="N74" i="9"/>
  <c r="L74" i="9"/>
  <c r="J74" i="9"/>
  <c r="N66" i="9"/>
  <c r="L66" i="9"/>
  <c r="J66" i="9"/>
  <c r="N58" i="9"/>
  <c r="L58" i="9"/>
  <c r="J58" i="9"/>
  <c r="N50" i="9"/>
  <c r="L50" i="9"/>
  <c r="J50" i="9"/>
  <c r="N42" i="9"/>
  <c r="L42" i="9"/>
  <c r="J42" i="9"/>
  <c r="N34" i="9"/>
  <c r="L34" i="9"/>
  <c r="J34" i="9"/>
  <c r="N26" i="9"/>
  <c r="L26" i="9"/>
  <c r="J26" i="9"/>
  <c r="N18" i="9"/>
  <c r="J18" i="9"/>
  <c r="L18" i="9"/>
  <c r="N10" i="9"/>
  <c r="J10" i="9"/>
  <c r="L10" i="9"/>
  <c r="N308" i="9"/>
  <c r="L308" i="9"/>
  <c r="J308" i="9"/>
  <c r="N221" i="9"/>
  <c r="J221" i="9"/>
  <c r="L221" i="9"/>
  <c r="L353" i="9"/>
  <c r="N353" i="9"/>
  <c r="J353" i="9"/>
  <c r="N290" i="9"/>
  <c r="L290" i="9"/>
  <c r="J290" i="9"/>
  <c r="N235" i="9"/>
  <c r="J235" i="9"/>
  <c r="L235" i="9"/>
  <c r="N195" i="9"/>
  <c r="L195" i="9"/>
  <c r="J195" i="9"/>
  <c r="L125" i="9"/>
  <c r="N125" i="9"/>
  <c r="J125" i="9"/>
  <c r="L85" i="9"/>
  <c r="J85" i="9"/>
  <c r="N85" i="9"/>
  <c r="L21" i="9"/>
  <c r="J21" i="9"/>
  <c r="N21" i="9"/>
  <c r="L342" i="9"/>
  <c r="N342" i="9"/>
  <c r="J342" i="9"/>
  <c r="L334" i="9"/>
  <c r="N334" i="9"/>
  <c r="J334" i="9"/>
  <c r="L326" i="9"/>
  <c r="N326" i="9"/>
  <c r="J326" i="9"/>
  <c r="L318" i="9"/>
  <c r="N318" i="9"/>
  <c r="J318" i="9"/>
  <c r="L310" i="9"/>
  <c r="N310" i="9"/>
  <c r="J310" i="9"/>
  <c r="L302" i="9"/>
  <c r="N302" i="9"/>
  <c r="J302" i="9"/>
  <c r="L294" i="9"/>
  <c r="N294" i="9"/>
  <c r="J294" i="9"/>
  <c r="L286" i="9"/>
  <c r="N286" i="9"/>
  <c r="J286" i="9"/>
  <c r="L278" i="9"/>
  <c r="N278" i="9"/>
  <c r="J278" i="9"/>
  <c r="L255" i="9"/>
  <c r="N255" i="9"/>
  <c r="J255" i="9"/>
  <c r="L247" i="9"/>
  <c r="J247" i="9"/>
  <c r="N247" i="9"/>
  <c r="L239" i="9"/>
  <c r="N239" i="9"/>
  <c r="J239" i="9"/>
  <c r="L231" i="9"/>
  <c r="N231" i="9"/>
  <c r="J231" i="9"/>
  <c r="L223" i="9"/>
  <c r="N223" i="9"/>
  <c r="J223" i="9"/>
  <c r="L215" i="9"/>
  <c r="J215" i="9"/>
  <c r="N215" i="9"/>
  <c r="L207" i="9"/>
  <c r="N207" i="9"/>
  <c r="J207" i="9"/>
  <c r="L199" i="9"/>
  <c r="N199" i="9"/>
  <c r="J199" i="9"/>
  <c r="L191" i="9"/>
  <c r="N191" i="9"/>
  <c r="J191" i="9"/>
  <c r="L183" i="9"/>
  <c r="J183" i="9"/>
  <c r="N183" i="9"/>
  <c r="L175" i="9"/>
  <c r="N175" i="9"/>
  <c r="J175" i="9"/>
  <c r="L167" i="9"/>
  <c r="N167" i="9"/>
  <c r="J167" i="9"/>
  <c r="N137" i="9"/>
  <c r="J137" i="9"/>
  <c r="L137" i="9"/>
  <c r="N129" i="9"/>
  <c r="J129" i="9"/>
  <c r="L129" i="9"/>
  <c r="N121" i="9"/>
  <c r="J121" i="9"/>
  <c r="L121" i="9"/>
  <c r="N113" i="9"/>
  <c r="J113" i="9"/>
  <c r="L113" i="9"/>
  <c r="N105" i="9"/>
  <c r="J105" i="9"/>
  <c r="L105" i="9"/>
  <c r="N97" i="9"/>
  <c r="J97" i="9"/>
  <c r="L97" i="9"/>
  <c r="N89" i="9"/>
  <c r="J89" i="9"/>
  <c r="L89" i="9"/>
  <c r="N81" i="9"/>
  <c r="J81" i="9"/>
  <c r="L81" i="9"/>
  <c r="N73" i="9"/>
  <c r="J73" i="9"/>
  <c r="L73" i="9"/>
  <c r="N65" i="9"/>
  <c r="J65" i="9"/>
  <c r="L65" i="9"/>
  <c r="N57" i="9"/>
  <c r="J57" i="9"/>
  <c r="L57" i="9"/>
  <c r="N49" i="9"/>
  <c r="L49" i="9"/>
  <c r="J49" i="9"/>
  <c r="N41" i="9"/>
  <c r="L41" i="9"/>
  <c r="J41" i="9"/>
  <c r="N33" i="9"/>
  <c r="L33" i="9"/>
  <c r="J33" i="9"/>
  <c r="N25" i="9"/>
  <c r="L25" i="9"/>
  <c r="J25" i="9"/>
  <c r="N17" i="9"/>
  <c r="L17" i="9"/>
  <c r="J17" i="9"/>
  <c r="N9" i="9"/>
  <c r="J9" i="9"/>
  <c r="L9" i="9"/>
  <c r="N284" i="9"/>
  <c r="L284" i="9"/>
  <c r="J284" i="9"/>
  <c r="N181" i="9"/>
  <c r="J181" i="9"/>
  <c r="L181" i="9"/>
  <c r="N330" i="9"/>
  <c r="L330" i="9"/>
  <c r="J330" i="9"/>
  <c r="N306" i="9"/>
  <c r="L306" i="9"/>
  <c r="J306" i="9"/>
  <c r="N259" i="9"/>
  <c r="L259" i="9"/>
  <c r="J259" i="9"/>
  <c r="N219" i="9"/>
  <c r="J219" i="9"/>
  <c r="L219" i="9"/>
  <c r="N179" i="9"/>
  <c r="J179" i="9"/>
  <c r="L179" i="9"/>
  <c r="L117" i="9"/>
  <c r="J117" i="9"/>
  <c r="N117" i="9"/>
  <c r="L69" i="9"/>
  <c r="N69" i="9"/>
  <c r="J69" i="9"/>
  <c r="L29" i="9"/>
  <c r="N29" i="9"/>
  <c r="J29" i="9"/>
  <c r="N341" i="9"/>
  <c r="L341" i="9"/>
  <c r="J341" i="9"/>
  <c r="N333" i="9"/>
  <c r="J333" i="9"/>
  <c r="L333" i="9"/>
  <c r="N325" i="9"/>
  <c r="J325" i="9"/>
  <c r="L325" i="9"/>
  <c r="N317" i="9"/>
  <c r="L317" i="9"/>
  <c r="J317" i="9"/>
  <c r="N309" i="9"/>
  <c r="L309" i="9"/>
  <c r="J309" i="9"/>
  <c r="N301" i="9"/>
  <c r="J301" i="9"/>
  <c r="L301" i="9"/>
  <c r="N293" i="9"/>
  <c r="J293" i="9"/>
  <c r="L293" i="9"/>
  <c r="N285" i="9"/>
  <c r="L285" i="9"/>
  <c r="J285" i="9"/>
  <c r="L262" i="9"/>
  <c r="N262" i="9"/>
  <c r="J262" i="9"/>
  <c r="L254" i="9"/>
  <c r="N254" i="9"/>
  <c r="J254" i="9"/>
  <c r="L246" i="9"/>
  <c r="N246" i="9"/>
  <c r="J246" i="9"/>
  <c r="L238" i="9"/>
  <c r="N238" i="9"/>
  <c r="J238" i="9"/>
  <c r="L230" i="9"/>
  <c r="N230" i="9"/>
  <c r="J230" i="9"/>
  <c r="L222" i="9"/>
  <c r="N222" i="9"/>
  <c r="J222" i="9"/>
  <c r="L214" i="9"/>
  <c r="N214" i="9"/>
  <c r="J214" i="9"/>
  <c r="L206" i="9"/>
  <c r="N206" i="9"/>
  <c r="J206" i="9"/>
  <c r="L198" i="9"/>
  <c r="N198" i="9"/>
  <c r="J198" i="9"/>
  <c r="L190" i="9"/>
  <c r="N190" i="9"/>
  <c r="J190" i="9"/>
  <c r="L182" i="9"/>
  <c r="N182" i="9"/>
  <c r="J182" i="9"/>
  <c r="L174" i="9"/>
  <c r="N174" i="9"/>
  <c r="J174" i="9"/>
  <c r="L166" i="9"/>
  <c r="N166" i="9"/>
  <c r="J166" i="9"/>
  <c r="N136" i="9"/>
  <c r="L136" i="9"/>
  <c r="J136" i="9"/>
  <c r="N128" i="9"/>
  <c r="L128" i="9"/>
  <c r="J128" i="9"/>
  <c r="N120" i="9"/>
  <c r="L120" i="9"/>
  <c r="J120" i="9"/>
  <c r="N112" i="9"/>
  <c r="L112" i="9"/>
  <c r="J112" i="9"/>
  <c r="N104" i="9"/>
  <c r="L104" i="9"/>
  <c r="J104" i="9"/>
  <c r="N96" i="9"/>
  <c r="L96" i="9"/>
  <c r="J96" i="9"/>
  <c r="N88" i="9"/>
  <c r="L88" i="9"/>
  <c r="J88" i="9"/>
  <c r="N80" i="9"/>
  <c r="L80" i="9"/>
  <c r="J80" i="9"/>
  <c r="N72" i="9"/>
  <c r="L72" i="9"/>
  <c r="J72" i="9"/>
  <c r="N64" i="9"/>
  <c r="L64" i="9"/>
  <c r="J64" i="9"/>
  <c r="N56" i="9"/>
  <c r="J56" i="9"/>
  <c r="L56" i="9"/>
  <c r="N48" i="9"/>
  <c r="J48" i="9"/>
  <c r="L48" i="9"/>
  <c r="N40" i="9"/>
  <c r="J40" i="9"/>
  <c r="L40" i="9"/>
  <c r="N32" i="9"/>
  <c r="J32" i="9"/>
  <c r="L32" i="9"/>
  <c r="N24" i="9"/>
  <c r="J24" i="9"/>
  <c r="L24" i="9"/>
  <c r="N16" i="9"/>
  <c r="J16" i="9"/>
  <c r="L16" i="9"/>
  <c r="N8" i="9"/>
  <c r="J8" i="9"/>
  <c r="L8" i="9"/>
  <c r="P285" i="1"/>
  <c r="N285" i="1"/>
  <c r="V285" i="1"/>
  <c r="T285" i="1"/>
  <c r="R285" i="1"/>
  <c r="J285" i="1"/>
  <c r="P198" i="1"/>
  <c r="N198" i="1"/>
  <c r="T198" i="1"/>
  <c r="V198" i="1"/>
  <c r="R198" i="1"/>
  <c r="J198" i="1"/>
  <c r="P119" i="1"/>
  <c r="N119" i="1"/>
  <c r="T119" i="1"/>
  <c r="V119" i="1"/>
  <c r="J119" i="1"/>
  <c r="R119" i="1"/>
  <c r="P79" i="1"/>
  <c r="N79" i="1"/>
  <c r="T79" i="1"/>
  <c r="V79" i="1"/>
  <c r="J79" i="1"/>
  <c r="R79" i="1"/>
  <c r="P39" i="1"/>
  <c r="N39" i="1"/>
  <c r="T39" i="1"/>
  <c r="V39" i="1"/>
  <c r="R39" i="1"/>
  <c r="J39" i="1"/>
  <c r="P340" i="1"/>
  <c r="N340" i="1"/>
  <c r="V340" i="1"/>
  <c r="T340" i="1"/>
  <c r="J340" i="1"/>
  <c r="R340" i="1"/>
  <c r="P332" i="1"/>
  <c r="N332" i="1"/>
  <c r="V332" i="1"/>
  <c r="T332" i="1"/>
  <c r="J332" i="1"/>
  <c r="R332" i="1"/>
  <c r="P324" i="1"/>
  <c r="N324" i="1"/>
  <c r="V324" i="1"/>
  <c r="T324" i="1"/>
  <c r="R324" i="1"/>
  <c r="J324" i="1"/>
  <c r="P316" i="1"/>
  <c r="N316" i="1"/>
  <c r="V316" i="1"/>
  <c r="T316" i="1"/>
  <c r="J316" i="1"/>
  <c r="R316" i="1"/>
  <c r="P308" i="1"/>
  <c r="N308" i="1"/>
  <c r="V308" i="1"/>
  <c r="T308" i="1"/>
  <c r="R308" i="1"/>
  <c r="J308" i="1"/>
  <c r="P300" i="1"/>
  <c r="N300" i="1"/>
  <c r="V300" i="1"/>
  <c r="T300" i="1"/>
  <c r="J300" i="1"/>
  <c r="R300" i="1"/>
  <c r="P292" i="1"/>
  <c r="N292" i="1"/>
  <c r="V292" i="1"/>
  <c r="T292" i="1"/>
  <c r="J292" i="1"/>
  <c r="R292" i="1"/>
  <c r="P284" i="1"/>
  <c r="N284" i="1"/>
  <c r="V284" i="1"/>
  <c r="T284" i="1"/>
  <c r="R284" i="1"/>
  <c r="J284" i="1"/>
  <c r="P261" i="1"/>
  <c r="N261" i="1"/>
  <c r="V261" i="1"/>
  <c r="T261" i="1"/>
  <c r="R261" i="1"/>
  <c r="J261" i="1"/>
  <c r="P253" i="1"/>
  <c r="N253" i="1"/>
  <c r="V253" i="1"/>
  <c r="T253" i="1"/>
  <c r="R253" i="1"/>
  <c r="J253" i="1"/>
  <c r="P245" i="1"/>
  <c r="N245" i="1"/>
  <c r="V245" i="1"/>
  <c r="T245" i="1"/>
  <c r="R245" i="1"/>
  <c r="J245" i="1"/>
  <c r="P237" i="1"/>
  <c r="N237" i="1"/>
  <c r="V237" i="1"/>
  <c r="T237" i="1"/>
  <c r="R237" i="1"/>
  <c r="J237" i="1"/>
  <c r="P229" i="1"/>
  <c r="N229" i="1"/>
  <c r="V229" i="1"/>
  <c r="T229" i="1"/>
  <c r="R229" i="1"/>
  <c r="J229" i="1"/>
  <c r="P221" i="1"/>
  <c r="N221" i="1"/>
  <c r="V221" i="1"/>
  <c r="T221" i="1"/>
  <c r="R221" i="1"/>
  <c r="J221" i="1"/>
  <c r="P213" i="1"/>
  <c r="N213" i="1"/>
  <c r="V213" i="1"/>
  <c r="T213" i="1"/>
  <c r="R213" i="1"/>
  <c r="J213" i="1"/>
  <c r="P205" i="1"/>
  <c r="N205" i="1"/>
  <c r="V205" i="1"/>
  <c r="T205" i="1"/>
  <c r="R205" i="1"/>
  <c r="J205" i="1"/>
  <c r="P197" i="1"/>
  <c r="N197" i="1"/>
  <c r="V197" i="1"/>
  <c r="T197" i="1"/>
  <c r="R197" i="1"/>
  <c r="J197" i="1"/>
  <c r="P189" i="1"/>
  <c r="N189" i="1"/>
  <c r="V189" i="1"/>
  <c r="T189" i="1"/>
  <c r="R189" i="1"/>
  <c r="J189" i="1"/>
  <c r="P181" i="1"/>
  <c r="N181" i="1"/>
  <c r="V181" i="1"/>
  <c r="T181" i="1"/>
  <c r="R181" i="1"/>
  <c r="J181" i="1"/>
  <c r="P173" i="1"/>
  <c r="N173" i="1"/>
  <c r="V173" i="1"/>
  <c r="T173" i="1"/>
  <c r="R173" i="1"/>
  <c r="J173" i="1"/>
  <c r="P165" i="1"/>
  <c r="N165" i="1"/>
  <c r="V165" i="1"/>
  <c r="T165" i="1"/>
  <c r="R165" i="1"/>
  <c r="J165" i="1"/>
  <c r="P134" i="1"/>
  <c r="N134" i="1"/>
  <c r="T134" i="1"/>
  <c r="V134" i="1"/>
  <c r="R134" i="1"/>
  <c r="J134" i="1"/>
  <c r="P126" i="1"/>
  <c r="N126" i="1"/>
  <c r="T126" i="1"/>
  <c r="V126" i="1"/>
  <c r="R126" i="1"/>
  <c r="J126" i="1"/>
  <c r="P118" i="1"/>
  <c r="N118" i="1"/>
  <c r="T118" i="1"/>
  <c r="V118" i="1"/>
  <c r="R118" i="1"/>
  <c r="J118" i="1"/>
  <c r="P110" i="1"/>
  <c r="N110" i="1"/>
  <c r="T110" i="1"/>
  <c r="V110" i="1"/>
  <c r="R110" i="1"/>
  <c r="J110" i="1"/>
  <c r="P102" i="1"/>
  <c r="N102" i="1"/>
  <c r="T102" i="1"/>
  <c r="V102" i="1"/>
  <c r="R102" i="1"/>
  <c r="J102" i="1"/>
  <c r="P94" i="1"/>
  <c r="N94" i="1"/>
  <c r="T94" i="1"/>
  <c r="V94" i="1"/>
  <c r="R94" i="1"/>
  <c r="J94" i="1"/>
  <c r="P86" i="1"/>
  <c r="N86" i="1"/>
  <c r="T86" i="1"/>
  <c r="V86" i="1"/>
  <c r="R86" i="1"/>
  <c r="J86" i="1"/>
  <c r="P78" i="1"/>
  <c r="N78" i="1"/>
  <c r="T78" i="1"/>
  <c r="V78" i="1"/>
  <c r="R78" i="1"/>
  <c r="J78" i="1"/>
  <c r="P70" i="1"/>
  <c r="N70" i="1"/>
  <c r="T70" i="1"/>
  <c r="V70" i="1"/>
  <c r="R70" i="1"/>
  <c r="J70" i="1"/>
  <c r="P62" i="1"/>
  <c r="N62" i="1"/>
  <c r="T62" i="1"/>
  <c r="V62" i="1"/>
  <c r="R62" i="1"/>
  <c r="J62" i="1"/>
  <c r="P54" i="1"/>
  <c r="N54" i="1"/>
  <c r="T54" i="1"/>
  <c r="V54" i="1"/>
  <c r="R54" i="1"/>
  <c r="J54" i="1"/>
  <c r="P46" i="1"/>
  <c r="N46" i="1"/>
  <c r="T46" i="1"/>
  <c r="V46" i="1"/>
  <c r="R46" i="1"/>
  <c r="J46" i="1"/>
  <c r="P38" i="1"/>
  <c r="N38" i="1"/>
  <c r="T38" i="1"/>
  <c r="V38" i="1"/>
  <c r="R38" i="1"/>
  <c r="J38" i="1"/>
  <c r="P30" i="1"/>
  <c r="N30" i="1"/>
  <c r="T30" i="1"/>
  <c r="V30" i="1"/>
  <c r="R30" i="1"/>
  <c r="J30" i="1"/>
  <c r="P22" i="1"/>
  <c r="N22" i="1"/>
  <c r="T22" i="1"/>
  <c r="V22" i="1"/>
  <c r="R22" i="1"/>
  <c r="J22" i="1"/>
  <c r="P14" i="1"/>
  <c r="N14" i="1"/>
  <c r="T14" i="1"/>
  <c r="V14" i="1"/>
  <c r="R14" i="1"/>
  <c r="J14" i="1"/>
  <c r="P6" i="1"/>
  <c r="N6" i="1"/>
  <c r="T6" i="1"/>
  <c r="V6" i="1"/>
  <c r="R6" i="1"/>
  <c r="J6" i="1"/>
  <c r="P309" i="1"/>
  <c r="N309" i="1"/>
  <c r="V309" i="1"/>
  <c r="T309" i="1"/>
  <c r="R309" i="1"/>
  <c r="J309" i="1"/>
  <c r="P262" i="1"/>
  <c r="N262" i="1"/>
  <c r="T262" i="1"/>
  <c r="V262" i="1"/>
  <c r="R262" i="1"/>
  <c r="J262" i="1"/>
  <c r="P222" i="1"/>
  <c r="N222" i="1"/>
  <c r="T222" i="1"/>
  <c r="V222" i="1"/>
  <c r="R222" i="1"/>
  <c r="J222" i="1"/>
  <c r="P182" i="1"/>
  <c r="N182" i="1"/>
  <c r="T182" i="1"/>
  <c r="V182" i="1"/>
  <c r="R182" i="1"/>
  <c r="J182" i="1"/>
  <c r="P111" i="1"/>
  <c r="N111" i="1"/>
  <c r="T111" i="1"/>
  <c r="V111" i="1"/>
  <c r="J111" i="1"/>
  <c r="R111" i="1"/>
  <c r="P47" i="1"/>
  <c r="N47" i="1"/>
  <c r="T47" i="1"/>
  <c r="V47" i="1"/>
  <c r="R47" i="1"/>
  <c r="J47" i="1"/>
  <c r="P4" i="1"/>
  <c r="V4" i="1"/>
  <c r="T4" i="1"/>
  <c r="J4" i="1"/>
  <c r="R4" i="1"/>
  <c r="P339" i="1"/>
  <c r="N339" i="1"/>
  <c r="V339" i="1"/>
  <c r="J339" i="1"/>
  <c r="T339" i="1"/>
  <c r="R339" i="1"/>
  <c r="P331" i="1"/>
  <c r="N331" i="1"/>
  <c r="V331" i="1"/>
  <c r="T331" i="1"/>
  <c r="J331" i="1"/>
  <c r="R331" i="1"/>
  <c r="P323" i="1"/>
  <c r="N323" i="1"/>
  <c r="V323" i="1"/>
  <c r="T323" i="1"/>
  <c r="J323" i="1"/>
  <c r="R323" i="1"/>
  <c r="P315" i="1"/>
  <c r="N315" i="1"/>
  <c r="V315" i="1"/>
  <c r="T315" i="1"/>
  <c r="J315" i="1"/>
  <c r="R315" i="1"/>
  <c r="P307" i="1"/>
  <c r="N307" i="1"/>
  <c r="V307" i="1"/>
  <c r="T307" i="1"/>
  <c r="J307" i="1"/>
  <c r="R307" i="1"/>
  <c r="P299" i="1"/>
  <c r="N299" i="1"/>
  <c r="V299" i="1"/>
  <c r="T299" i="1"/>
  <c r="J299" i="1"/>
  <c r="R299" i="1"/>
  <c r="P291" i="1"/>
  <c r="N291" i="1"/>
  <c r="V291" i="1"/>
  <c r="T291" i="1"/>
  <c r="J291" i="1"/>
  <c r="R291" i="1"/>
  <c r="P283" i="1"/>
  <c r="N283" i="1"/>
  <c r="V283" i="1"/>
  <c r="T283" i="1"/>
  <c r="J283" i="1"/>
  <c r="R283" i="1"/>
  <c r="P260" i="1"/>
  <c r="N260" i="1"/>
  <c r="V260" i="1"/>
  <c r="T260" i="1"/>
  <c r="J260" i="1"/>
  <c r="R260" i="1"/>
  <c r="P252" i="1"/>
  <c r="N252" i="1"/>
  <c r="V252" i="1"/>
  <c r="T252" i="1"/>
  <c r="J252" i="1"/>
  <c r="R252" i="1"/>
  <c r="P244" i="1"/>
  <c r="N244" i="1"/>
  <c r="V244" i="1"/>
  <c r="T244" i="1"/>
  <c r="R244" i="1"/>
  <c r="J244" i="1"/>
  <c r="P236" i="1"/>
  <c r="N236" i="1"/>
  <c r="V236" i="1"/>
  <c r="T236" i="1"/>
  <c r="J236" i="1"/>
  <c r="R236" i="1"/>
  <c r="P228" i="1"/>
  <c r="N228" i="1"/>
  <c r="V228" i="1"/>
  <c r="T228" i="1"/>
  <c r="J228" i="1"/>
  <c r="R228" i="1"/>
  <c r="P220" i="1"/>
  <c r="N220" i="1"/>
  <c r="V220" i="1"/>
  <c r="T220" i="1"/>
  <c r="R220" i="1"/>
  <c r="J220" i="1"/>
  <c r="P212" i="1"/>
  <c r="N212" i="1"/>
  <c r="V212" i="1"/>
  <c r="T212" i="1"/>
  <c r="J212" i="1"/>
  <c r="R212" i="1"/>
  <c r="P204" i="1"/>
  <c r="N204" i="1"/>
  <c r="V204" i="1"/>
  <c r="T204" i="1"/>
  <c r="R204" i="1"/>
  <c r="J204" i="1"/>
  <c r="P196" i="1"/>
  <c r="N196" i="1"/>
  <c r="V196" i="1"/>
  <c r="T196" i="1"/>
  <c r="J196" i="1"/>
  <c r="R196" i="1"/>
  <c r="P188" i="1"/>
  <c r="N188" i="1"/>
  <c r="V188" i="1"/>
  <c r="T188" i="1"/>
  <c r="J188" i="1"/>
  <c r="R188" i="1"/>
  <c r="P180" i="1"/>
  <c r="N180" i="1"/>
  <c r="V180" i="1"/>
  <c r="T180" i="1"/>
  <c r="R180" i="1"/>
  <c r="J180" i="1"/>
  <c r="P172" i="1"/>
  <c r="N172" i="1"/>
  <c r="V172" i="1"/>
  <c r="T172" i="1"/>
  <c r="J172" i="1"/>
  <c r="R172" i="1"/>
  <c r="P141" i="1"/>
  <c r="N141" i="1"/>
  <c r="T141" i="1"/>
  <c r="V141" i="1"/>
  <c r="R141" i="1"/>
  <c r="J141" i="1"/>
  <c r="P133" i="1"/>
  <c r="N133" i="1"/>
  <c r="T133" i="1"/>
  <c r="V133" i="1"/>
  <c r="R133" i="1"/>
  <c r="J133" i="1"/>
  <c r="P125" i="1"/>
  <c r="N125" i="1"/>
  <c r="T125" i="1"/>
  <c r="V125" i="1"/>
  <c r="R125" i="1"/>
  <c r="J125" i="1"/>
  <c r="P117" i="1"/>
  <c r="N117" i="1"/>
  <c r="T117" i="1"/>
  <c r="V117" i="1"/>
  <c r="R117" i="1"/>
  <c r="J117" i="1"/>
  <c r="P109" i="1"/>
  <c r="N109" i="1"/>
  <c r="T109" i="1"/>
  <c r="V109" i="1"/>
  <c r="R109" i="1"/>
  <c r="J109" i="1"/>
  <c r="P101" i="1"/>
  <c r="N101" i="1"/>
  <c r="T101" i="1"/>
  <c r="V101" i="1"/>
  <c r="R101" i="1"/>
  <c r="J101" i="1"/>
  <c r="P93" i="1"/>
  <c r="N93" i="1"/>
  <c r="T93" i="1"/>
  <c r="V93" i="1"/>
  <c r="R93" i="1"/>
  <c r="J93" i="1"/>
  <c r="P85" i="1"/>
  <c r="N85" i="1"/>
  <c r="T85" i="1"/>
  <c r="V85" i="1"/>
  <c r="R85" i="1"/>
  <c r="J85" i="1"/>
  <c r="P77" i="1"/>
  <c r="N77" i="1"/>
  <c r="T77" i="1"/>
  <c r="V77" i="1"/>
  <c r="R77" i="1"/>
  <c r="J77" i="1"/>
  <c r="P69" i="1"/>
  <c r="N69" i="1"/>
  <c r="T69" i="1"/>
  <c r="V69" i="1"/>
  <c r="R69" i="1"/>
  <c r="J69" i="1"/>
  <c r="P61" i="1"/>
  <c r="N61" i="1"/>
  <c r="T61" i="1"/>
  <c r="V61" i="1"/>
  <c r="J61" i="1"/>
  <c r="R61" i="1"/>
  <c r="P53" i="1"/>
  <c r="N53" i="1"/>
  <c r="T53" i="1"/>
  <c r="V53" i="1"/>
  <c r="R53" i="1"/>
  <c r="J53" i="1"/>
  <c r="P45" i="1"/>
  <c r="N45" i="1"/>
  <c r="T45" i="1"/>
  <c r="V45" i="1"/>
  <c r="R45" i="1"/>
  <c r="J45" i="1"/>
  <c r="P37" i="1"/>
  <c r="N37" i="1"/>
  <c r="T37" i="1"/>
  <c r="V37" i="1"/>
  <c r="R37" i="1"/>
  <c r="J37" i="1"/>
  <c r="P29" i="1"/>
  <c r="N29" i="1"/>
  <c r="T29" i="1"/>
  <c r="V29" i="1"/>
  <c r="R29" i="1"/>
  <c r="J29" i="1"/>
  <c r="P21" i="1"/>
  <c r="N21" i="1"/>
  <c r="T21" i="1"/>
  <c r="V21" i="1"/>
  <c r="R21" i="1"/>
  <c r="J21" i="1"/>
  <c r="P13" i="1"/>
  <c r="N13" i="1"/>
  <c r="T13" i="1"/>
  <c r="V13" i="1"/>
  <c r="R13" i="1"/>
  <c r="J13" i="1"/>
  <c r="P5" i="1"/>
  <c r="N5" i="1"/>
  <c r="T5" i="1"/>
  <c r="V5" i="1"/>
  <c r="R5" i="1"/>
  <c r="J5" i="1"/>
  <c r="P325" i="1"/>
  <c r="N325" i="1"/>
  <c r="V325" i="1"/>
  <c r="T325" i="1"/>
  <c r="R325" i="1"/>
  <c r="J325" i="1"/>
  <c r="P230" i="1"/>
  <c r="N230" i="1"/>
  <c r="T230" i="1"/>
  <c r="V230" i="1"/>
  <c r="R230" i="1"/>
  <c r="J230" i="1"/>
  <c r="P135" i="1"/>
  <c r="N135" i="1"/>
  <c r="T135" i="1"/>
  <c r="V135" i="1"/>
  <c r="J135" i="1"/>
  <c r="R135" i="1"/>
  <c r="P71" i="1"/>
  <c r="N71" i="1"/>
  <c r="T71" i="1"/>
  <c r="V71" i="1"/>
  <c r="J71" i="1"/>
  <c r="R71" i="1"/>
  <c r="P23" i="1"/>
  <c r="N23" i="1"/>
  <c r="T23" i="1"/>
  <c r="V23" i="1"/>
  <c r="R23" i="1"/>
  <c r="J23" i="1"/>
  <c r="P353" i="1"/>
  <c r="N353" i="1"/>
  <c r="V353" i="1"/>
  <c r="J353" i="1"/>
  <c r="T353" i="1"/>
  <c r="R353" i="1"/>
  <c r="P338" i="1"/>
  <c r="N338" i="1"/>
  <c r="V338" i="1"/>
  <c r="T338" i="1"/>
  <c r="J338" i="1"/>
  <c r="R338" i="1"/>
  <c r="P330" i="1"/>
  <c r="N330" i="1"/>
  <c r="V330" i="1"/>
  <c r="T330" i="1"/>
  <c r="J330" i="1"/>
  <c r="R330" i="1"/>
  <c r="P322" i="1"/>
  <c r="N322" i="1"/>
  <c r="V322" i="1"/>
  <c r="T322" i="1"/>
  <c r="J322" i="1"/>
  <c r="R322" i="1"/>
  <c r="P314" i="1"/>
  <c r="N314" i="1"/>
  <c r="V314" i="1"/>
  <c r="T314" i="1"/>
  <c r="J314" i="1"/>
  <c r="R314" i="1"/>
  <c r="P306" i="1"/>
  <c r="N306" i="1"/>
  <c r="V306" i="1"/>
  <c r="T306" i="1"/>
  <c r="J306" i="1"/>
  <c r="R306" i="1"/>
  <c r="P298" i="1"/>
  <c r="N298" i="1"/>
  <c r="V298" i="1"/>
  <c r="T298" i="1"/>
  <c r="J298" i="1"/>
  <c r="R298" i="1"/>
  <c r="P290" i="1"/>
  <c r="N290" i="1"/>
  <c r="V290" i="1"/>
  <c r="T290" i="1"/>
  <c r="J290" i="1"/>
  <c r="R290" i="1"/>
  <c r="P282" i="1"/>
  <c r="N282" i="1"/>
  <c r="V282" i="1"/>
  <c r="T282" i="1"/>
  <c r="J282" i="1"/>
  <c r="R282" i="1"/>
  <c r="P259" i="1"/>
  <c r="N259" i="1"/>
  <c r="V259" i="1"/>
  <c r="T259" i="1"/>
  <c r="J259" i="1"/>
  <c r="R259" i="1"/>
  <c r="P251" i="1"/>
  <c r="N251" i="1"/>
  <c r="V251" i="1"/>
  <c r="T251" i="1"/>
  <c r="J251" i="1"/>
  <c r="R251" i="1"/>
  <c r="P243" i="1"/>
  <c r="N243" i="1"/>
  <c r="V243" i="1"/>
  <c r="T243" i="1"/>
  <c r="J243" i="1"/>
  <c r="R243" i="1"/>
  <c r="P235" i="1"/>
  <c r="N235" i="1"/>
  <c r="V235" i="1"/>
  <c r="T235" i="1"/>
  <c r="J235" i="1"/>
  <c r="R235" i="1"/>
  <c r="P227" i="1"/>
  <c r="N227" i="1"/>
  <c r="V227" i="1"/>
  <c r="T227" i="1"/>
  <c r="J227" i="1"/>
  <c r="R227" i="1"/>
  <c r="P219" i="1"/>
  <c r="N219" i="1"/>
  <c r="V219" i="1"/>
  <c r="T219" i="1"/>
  <c r="J219" i="1"/>
  <c r="R219" i="1"/>
  <c r="P211" i="1"/>
  <c r="N211" i="1"/>
  <c r="V211" i="1"/>
  <c r="T211" i="1"/>
  <c r="J211" i="1"/>
  <c r="R211" i="1"/>
  <c r="P203" i="1"/>
  <c r="N203" i="1"/>
  <c r="V203" i="1"/>
  <c r="T203" i="1"/>
  <c r="J203" i="1"/>
  <c r="R203" i="1"/>
  <c r="P195" i="1"/>
  <c r="N195" i="1"/>
  <c r="V195" i="1"/>
  <c r="T195" i="1"/>
  <c r="J195" i="1"/>
  <c r="R195" i="1"/>
  <c r="P187" i="1"/>
  <c r="N187" i="1"/>
  <c r="V187" i="1"/>
  <c r="T187" i="1"/>
  <c r="J187" i="1"/>
  <c r="R187" i="1"/>
  <c r="P179" i="1"/>
  <c r="N179" i="1"/>
  <c r="V179" i="1"/>
  <c r="T179" i="1"/>
  <c r="J179" i="1"/>
  <c r="R179" i="1"/>
  <c r="P171" i="1"/>
  <c r="N171" i="1"/>
  <c r="V171" i="1"/>
  <c r="T171" i="1"/>
  <c r="J171" i="1"/>
  <c r="R171" i="1"/>
  <c r="P140" i="1"/>
  <c r="N140" i="1"/>
  <c r="T140" i="1"/>
  <c r="V140" i="1"/>
  <c r="R140" i="1"/>
  <c r="J140" i="1"/>
  <c r="P132" i="1"/>
  <c r="N132" i="1"/>
  <c r="T132" i="1"/>
  <c r="V132" i="1"/>
  <c r="R132" i="1"/>
  <c r="J132" i="1"/>
  <c r="P124" i="1"/>
  <c r="N124" i="1"/>
  <c r="T124" i="1"/>
  <c r="V124" i="1"/>
  <c r="R124" i="1"/>
  <c r="J124" i="1"/>
  <c r="P116" i="1"/>
  <c r="N116" i="1"/>
  <c r="T116" i="1"/>
  <c r="V116" i="1"/>
  <c r="R116" i="1"/>
  <c r="J116" i="1"/>
  <c r="P108" i="1"/>
  <c r="N108" i="1"/>
  <c r="T108" i="1"/>
  <c r="V108" i="1"/>
  <c r="R108" i="1"/>
  <c r="J108" i="1"/>
  <c r="P100" i="1"/>
  <c r="N100" i="1"/>
  <c r="T100" i="1"/>
  <c r="V100" i="1"/>
  <c r="R100" i="1"/>
  <c r="J100" i="1"/>
  <c r="P92" i="1"/>
  <c r="N92" i="1"/>
  <c r="T92" i="1"/>
  <c r="V92" i="1"/>
  <c r="R92" i="1"/>
  <c r="J92" i="1"/>
  <c r="P84" i="1"/>
  <c r="N84" i="1"/>
  <c r="T84" i="1"/>
  <c r="V84" i="1"/>
  <c r="R84" i="1"/>
  <c r="J84" i="1"/>
  <c r="P76" i="1"/>
  <c r="N76" i="1"/>
  <c r="T76" i="1"/>
  <c r="V76" i="1"/>
  <c r="R76" i="1"/>
  <c r="J76" i="1"/>
  <c r="P68" i="1"/>
  <c r="N68" i="1"/>
  <c r="T68" i="1"/>
  <c r="V68" i="1"/>
  <c r="R68" i="1"/>
  <c r="J68" i="1"/>
  <c r="P60" i="1"/>
  <c r="N60" i="1"/>
  <c r="T60" i="1"/>
  <c r="V60" i="1"/>
  <c r="R60" i="1"/>
  <c r="J60" i="1"/>
  <c r="P52" i="1"/>
  <c r="N52" i="1"/>
  <c r="T52" i="1"/>
  <c r="V52" i="1"/>
  <c r="R52" i="1"/>
  <c r="J52" i="1"/>
  <c r="P44" i="1"/>
  <c r="N44" i="1"/>
  <c r="T44" i="1"/>
  <c r="V44" i="1"/>
  <c r="R44" i="1"/>
  <c r="J44" i="1"/>
  <c r="P36" i="1"/>
  <c r="N36" i="1"/>
  <c r="T36" i="1"/>
  <c r="V36" i="1"/>
  <c r="R36" i="1"/>
  <c r="J36" i="1"/>
  <c r="P28" i="1"/>
  <c r="N28" i="1"/>
  <c r="T28" i="1"/>
  <c r="V28" i="1"/>
  <c r="J28" i="1"/>
  <c r="R28" i="1"/>
  <c r="P20" i="1"/>
  <c r="N20" i="1"/>
  <c r="T20" i="1"/>
  <c r="V20" i="1"/>
  <c r="R20" i="1"/>
  <c r="J20" i="1"/>
  <c r="P12" i="1"/>
  <c r="N12" i="1"/>
  <c r="T12" i="1"/>
  <c r="V12" i="1"/>
  <c r="R12" i="1"/>
  <c r="J12" i="1"/>
  <c r="P301" i="1"/>
  <c r="N301" i="1"/>
  <c r="V301" i="1"/>
  <c r="T301" i="1"/>
  <c r="R301" i="1"/>
  <c r="J301" i="1"/>
  <c r="P238" i="1"/>
  <c r="N238" i="1"/>
  <c r="T238" i="1"/>
  <c r="V238" i="1"/>
  <c r="R238" i="1"/>
  <c r="J238" i="1"/>
  <c r="P174" i="1"/>
  <c r="N174" i="1"/>
  <c r="T174" i="1"/>
  <c r="V174" i="1"/>
  <c r="R174" i="1"/>
  <c r="J174" i="1"/>
  <c r="P87" i="1"/>
  <c r="N87" i="1"/>
  <c r="T87" i="1"/>
  <c r="V87" i="1"/>
  <c r="J87" i="1"/>
  <c r="R87" i="1"/>
  <c r="P15" i="1"/>
  <c r="N15" i="1"/>
  <c r="T15" i="1"/>
  <c r="V15" i="1"/>
  <c r="R15" i="1"/>
  <c r="J15" i="1"/>
  <c r="P345" i="1"/>
  <c r="N345" i="1"/>
  <c r="V345" i="1"/>
  <c r="J345" i="1"/>
  <c r="T345" i="1"/>
  <c r="R345" i="1"/>
  <c r="P337" i="1"/>
  <c r="N337" i="1"/>
  <c r="V337" i="1"/>
  <c r="J337" i="1"/>
  <c r="R337" i="1"/>
  <c r="T337" i="1"/>
  <c r="P329" i="1"/>
  <c r="N329" i="1"/>
  <c r="V329" i="1"/>
  <c r="T329" i="1"/>
  <c r="J329" i="1"/>
  <c r="R329" i="1"/>
  <c r="P321" i="1"/>
  <c r="N321" i="1"/>
  <c r="T321" i="1"/>
  <c r="V321" i="1"/>
  <c r="J321" i="1"/>
  <c r="R321" i="1"/>
  <c r="P313" i="1"/>
  <c r="N313" i="1"/>
  <c r="T313" i="1"/>
  <c r="V313" i="1"/>
  <c r="J313" i="1"/>
  <c r="R313" i="1"/>
  <c r="P305" i="1"/>
  <c r="N305" i="1"/>
  <c r="T305" i="1"/>
  <c r="V305" i="1"/>
  <c r="J305" i="1"/>
  <c r="R305" i="1"/>
  <c r="P297" i="1"/>
  <c r="N297" i="1"/>
  <c r="T297" i="1"/>
  <c r="V297" i="1"/>
  <c r="J297" i="1"/>
  <c r="R297" i="1"/>
  <c r="P289" i="1"/>
  <c r="N289" i="1"/>
  <c r="T289" i="1"/>
  <c r="V289" i="1"/>
  <c r="J289" i="1"/>
  <c r="R289" i="1"/>
  <c r="P281" i="1"/>
  <c r="N281" i="1"/>
  <c r="T281" i="1"/>
  <c r="V281" i="1"/>
  <c r="J281" i="1"/>
  <c r="R281" i="1"/>
  <c r="P258" i="1"/>
  <c r="N258" i="1"/>
  <c r="V258" i="1"/>
  <c r="T258" i="1"/>
  <c r="J258" i="1"/>
  <c r="R258" i="1"/>
  <c r="P250" i="1"/>
  <c r="N250" i="1"/>
  <c r="V250" i="1"/>
  <c r="T250" i="1"/>
  <c r="J250" i="1"/>
  <c r="R250" i="1"/>
  <c r="P242" i="1"/>
  <c r="N242" i="1"/>
  <c r="V242" i="1"/>
  <c r="T242" i="1"/>
  <c r="J242" i="1"/>
  <c r="R242" i="1"/>
  <c r="P234" i="1"/>
  <c r="N234" i="1"/>
  <c r="V234" i="1"/>
  <c r="T234" i="1"/>
  <c r="J234" i="1"/>
  <c r="R234" i="1"/>
  <c r="P226" i="1"/>
  <c r="N226" i="1"/>
  <c r="V226" i="1"/>
  <c r="T226" i="1"/>
  <c r="J226" i="1"/>
  <c r="R226" i="1"/>
  <c r="P218" i="1"/>
  <c r="N218" i="1"/>
  <c r="V218" i="1"/>
  <c r="T218" i="1"/>
  <c r="J218" i="1"/>
  <c r="R218" i="1"/>
  <c r="P210" i="1"/>
  <c r="N210" i="1"/>
  <c r="V210" i="1"/>
  <c r="T210" i="1"/>
  <c r="J210" i="1"/>
  <c r="R210" i="1"/>
  <c r="P202" i="1"/>
  <c r="N202" i="1"/>
  <c r="V202" i="1"/>
  <c r="T202" i="1"/>
  <c r="J202" i="1"/>
  <c r="R202" i="1"/>
  <c r="P194" i="1"/>
  <c r="N194" i="1"/>
  <c r="V194" i="1"/>
  <c r="T194" i="1"/>
  <c r="J194" i="1"/>
  <c r="R194" i="1"/>
  <c r="P186" i="1"/>
  <c r="N186" i="1"/>
  <c r="V186" i="1"/>
  <c r="T186" i="1"/>
  <c r="J186" i="1"/>
  <c r="R186" i="1"/>
  <c r="P178" i="1"/>
  <c r="N178" i="1"/>
  <c r="V178" i="1"/>
  <c r="T178" i="1"/>
  <c r="J178" i="1"/>
  <c r="R178" i="1"/>
  <c r="P170" i="1"/>
  <c r="N170" i="1"/>
  <c r="V170" i="1"/>
  <c r="T170" i="1"/>
  <c r="J170" i="1"/>
  <c r="R170" i="1"/>
  <c r="P139" i="1"/>
  <c r="N139" i="1"/>
  <c r="V139" i="1"/>
  <c r="T139" i="1"/>
  <c r="R139" i="1"/>
  <c r="J139" i="1"/>
  <c r="P131" i="1"/>
  <c r="N131" i="1"/>
  <c r="V131" i="1"/>
  <c r="T131" i="1"/>
  <c r="R131" i="1"/>
  <c r="J131" i="1"/>
  <c r="P123" i="1"/>
  <c r="N123" i="1"/>
  <c r="V123" i="1"/>
  <c r="T123" i="1"/>
  <c r="R123" i="1"/>
  <c r="J123" i="1"/>
  <c r="P115" i="1"/>
  <c r="N115" i="1"/>
  <c r="V115" i="1"/>
  <c r="T115" i="1"/>
  <c r="R115" i="1"/>
  <c r="J115" i="1"/>
  <c r="P107" i="1"/>
  <c r="N107" i="1"/>
  <c r="V107" i="1"/>
  <c r="T107" i="1"/>
  <c r="R107" i="1"/>
  <c r="J107" i="1"/>
  <c r="P99" i="1"/>
  <c r="N99" i="1"/>
  <c r="V99" i="1"/>
  <c r="T99" i="1"/>
  <c r="R99" i="1"/>
  <c r="J99" i="1"/>
  <c r="P91" i="1"/>
  <c r="N91" i="1"/>
  <c r="V91" i="1"/>
  <c r="T91" i="1"/>
  <c r="R91" i="1"/>
  <c r="J91" i="1"/>
  <c r="P83" i="1"/>
  <c r="N83" i="1"/>
  <c r="V83" i="1"/>
  <c r="T83" i="1"/>
  <c r="R83" i="1"/>
  <c r="J83" i="1"/>
  <c r="P75" i="1"/>
  <c r="N75" i="1"/>
  <c r="V75" i="1"/>
  <c r="T75" i="1"/>
  <c r="R75" i="1"/>
  <c r="J75" i="1"/>
  <c r="P67" i="1"/>
  <c r="N67" i="1"/>
  <c r="V67" i="1"/>
  <c r="T67" i="1"/>
  <c r="R67" i="1"/>
  <c r="J67" i="1"/>
  <c r="P59" i="1"/>
  <c r="N59" i="1"/>
  <c r="V59" i="1"/>
  <c r="T59" i="1"/>
  <c r="R59" i="1"/>
  <c r="J59" i="1"/>
  <c r="P51" i="1"/>
  <c r="N51" i="1"/>
  <c r="V51" i="1"/>
  <c r="T51" i="1"/>
  <c r="R51" i="1"/>
  <c r="J51" i="1"/>
  <c r="P43" i="1"/>
  <c r="N43" i="1"/>
  <c r="V43" i="1"/>
  <c r="T43" i="1"/>
  <c r="R43" i="1"/>
  <c r="J43" i="1"/>
  <c r="P35" i="1"/>
  <c r="N35" i="1"/>
  <c r="V35" i="1"/>
  <c r="T35" i="1"/>
  <c r="R35" i="1"/>
  <c r="J35" i="1"/>
  <c r="P27" i="1"/>
  <c r="N27" i="1"/>
  <c r="V27" i="1"/>
  <c r="T27" i="1"/>
  <c r="J27" i="1"/>
  <c r="R27" i="1"/>
  <c r="P19" i="1"/>
  <c r="N19" i="1"/>
  <c r="V19" i="1"/>
  <c r="T19" i="1"/>
  <c r="J19" i="1"/>
  <c r="R19" i="1"/>
  <c r="P11" i="1"/>
  <c r="N11" i="1"/>
  <c r="V11" i="1"/>
  <c r="T11" i="1"/>
  <c r="R11" i="1"/>
  <c r="J11" i="1"/>
  <c r="P341" i="1"/>
  <c r="N341" i="1"/>
  <c r="V341" i="1"/>
  <c r="T341" i="1"/>
  <c r="R341" i="1"/>
  <c r="J341" i="1"/>
  <c r="P293" i="1"/>
  <c r="N293" i="1"/>
  <c r="V293" i="1"/>
  <c r="T293" i="1"/>
  <c r="R293" i="1"/>
  <c r="J293" i="1"/>
  <c r="P214" i="1"/>
  <c r="N214" i="1"/>
  <c r="T214" i="1"/>
  <c r="V214" i="1"/>
  <c r="R214" i="1"/>
  <c r="J214" i="1"/>
  <c r="P127" i="1"/>
  <c r="N127" i="1"/>
  <c r="T127" i="1"/>
  <c r="V127" i="1"/>
  <c r="J127" i="1"/>
  <c r="R127" i="1"/>
  <c r="P63" i="1"/>
  <c r="N63" i="1"/>
  <c r="T63" i="1"/>
  <c r="V63" i="1"/>
  <c r="R63" i="1"/>
  <c r="J63" i="1"/>
  <c r="P7" i="1"/>
  <c r="N7" i="1"/>
  <c r="T7" i="1"/>
  <c r="V7" i="1"/>
  <c r="R7" i="1"/>
  <c r="J7" i="1"/>
  <c r="P344" i="1"/>
  <c r="N344" i="1"/>
  <c r="V344" i="1"/>
  <c r="T344" i="1"/>
  <c r="J344" i="1"/>
  <c r="R344" i="1"/>
  <c r="P336" i="1"/>
  <c r="N336" i="1"/>
  <c r="V336" i="1"/>
  <c r="T336" i="1"/>
  <c r="J336" i="1"/>
  <c r="R336" i="1"/>
  <c r="P328" i="1"/>
  <c r="N328" i="1"/>
  <c r="T328" i="1"/>
  <c r="V328" i="1"/>
  <c r="R328" i="1"/>
  <c r="J328" i="1"/>
  <c r="P320" i="1"/>
  <c r="N320" i="1"/>
  <c r="T320" i="1"/>
  <c r="V320" i="1"/>
  <c r="J320" i="1"/>
  <c r="R320" i="1"/>
  <c r="P312" i="1"/>
  <c r="N312" i="1"/>
  <c r="T312" i="1"/>
  <c r="V312" i="1"/>
  <c r="J312" i="1"/>
  <c r="R312" i="1"/>
  <c r="P304" i="1"/>
  <c r="N304" i="1"/>
  <c r="T304" i="1"/>
  <c r="V304" i="1"/>
  <c r="R304" i="1"/>
  <c r="J304" i="1"/>
  <c r="P296" i="1"/>
  <c r="N296" i="1"/>
  <c r="T296" i="1"/>
  <c r="V296" i="1"/>
  <c r="J296" i="1"/>
  <c r="R296" i="1"/>
  <c r="P288" i="1"/>
  <c r="N288" i="1"/>
  <c r="T288" i="1"/>
  <c r="V288" i="1"/>
  <c r="R288" i="1"/>
  <c r="J288" i="1"/>
  <c r="P280" i="1"/>
  <c r="N280" i="1"/>
  <c r="T280" i="1"/>
  <c r="V280" i="1"/>
  <c r="R280" i="1"/>
  <c r="J280" i="1"/>
  <c r="P257" i="1"/>
  <c r="N257" i="1"/>
  <c r="T257" i="1"/>
  <c r="V257" i="1"/>
  <c r="J257" i="1"/>
  <c r="R257" i="1"/>
  <c r="P249" i="1"/>
  <c r="N249" i="1"/>
  <c r="T249" i="1"/>
  <c r="V249" i="1"/>
  <c r="J249" i="1"/>
  <c r="R249" i="1"/>
  <c r="P241" i="1"/>
  <c r="N241" i="1"/>
  <c r="T241" i="1"/>
  <c r="V241" i="1"/>
  <c r="J241" i="1"/>
  <c r="R241" i="1"/>
  <c r="P233" i="1"/>
  <c r="N233" i="1"/>
  <c r="T233" i="1"/>
  <c r="V233" i="1"/>
  <c r="J233" i="1"/>
  <c r="R233" i="1"/>
  <c r="P225" i="1"/>
  <c r="N225" i="1"/>
  <c r="T225" i="1"/>
  <c r="V225" i="1"/>
  <c r="J225" i="1"/>
  <c r="R225" i="1"/>
  <c r="P217" i="1"/>
  <c r="N217" i="1"/>
  <c r="T217" i="1"/>
  <c r="V217" i="1"/>
  <c r="J217" i="1"/>
  <c r="R217" i="1"/>
  <c r="P209" i="1"/>
  <c r="N209" i="1"/>
  <c r="T209" i="1"/>
  <c r="V209" i="1"/>
  <c r="J209" i="1"/>
  <c r="R209" i="1"/>
  <c r="P201" i="1"/>
  <c r="N201" i="1"/>
  <c r="T201" i="1"/>
  <c r="V201" i="1"/>
  <c r="J201" i="1"/>
  <c r="R201" i="1"/>
  <c r="P193" i="1"/>
  <c r="N193" i="1"/>
  <c r="T193" i="1"/>
  <c r="V193" i="1"/>
  <c r="J193" i="1"/>
  <c r="R193" i="1"/>
  <c r="P185" i="1"/>
  <c r="N185" i="1"/>
  <c r="T185" i="1"/>
  <c r="V185" i="1"/>
  <c r="J185" i="1"/>
  <c r="R185" i="1"/>
  <c r="P177" i="1"/>
  <c r="N177" i="1"/>
  <c r="T177" i="1"/>
  <c r="V177" i="1"/>
  <c r="J177" i="1"/>
  <c r="R177" i="1"/>
  <c r="P169" i="1"/>
  <c r="N169" i="1"/>
  <c r="T169" i="1"/>
  <c r="V169" i="1"/>
  <c r="J169" i="1"/>
  <c r="R169" i="1"/>
  <c r="P138" i="1"/>
  <c r="N138" i="1"/>
  <c r="V138" i="1"/>
  <c r="T138" i="1"/>
  <c r="R138" i="1"/>
  <c r="J138" i="1"/>
  <c r="P130" i="1"/>
  <c r="N130" i="1"/>
  <c r="V130" i="1"/>
  <c r="T130" i="1"/>
  <c r="R130" i="1"/>
  <c r="J130" i="1"/>
  <c r="P122" i="1"/>
  <c r="N122" i="1"/>
  <c r="V122" i="1"/>
  <c r="T122" i="1"/>
  <c r="R122" i="1"/>
  <c r="J122" i="1"/>
  <c r="P114" i="1"/>
  <c r="N114" i="1"/>
  <c r="V114" i="1"/>
  <c r="T114" i="1"/>
  <c r="R114" i="1"/>
  <c r="J114" i="1"/>
  <c r="P106" i="1"/>
  <c r="N106" i="1"/>
  <c r="V106" i="1"/>
  <c r="T106" i="1"/>
  <c r="R106" i="1"/>
  <c r="J106" i="1"/>
  <c r="P98" i="1"/>
  <c r="N98" i="1"/>
  <c r="V98" i="1"/>
  <c r="T98" i="1"/>
  <c r="R98" i="1"/>
  <c r="J98" i="1"/>
  <c r="P90" i="1"/>
  <c r="N90" i="1"/>
  <c r="V90" i="1"/>
  <c r="T90" i="1"/>
  <c r="R90" i="1"/>
  <c r="J90" i="1"/>
  <c r="P82" i="1"/>
  <c r="N82" i="1"/>
  <c r="V82" i="1"/>
  <c r="T82" i="1"/>
  <c r="R82" i="1"/>
  <c r="J82" i="1"/>
  <c r="P74" i="1"/>
  <c r="N74" i="1"/>
  <c r="V74" i="1"/>
  <c r="T74" i="1"/>
  <c r="R74" i="1"/>
  <c r="J74" i="1"/>
  <c r="P66" i="1"/>
  <c r="N66" i="1"/>
  <c r="V66" i="1"/>
  <c r="T66" i="1"/>
  <c r="R66" i="1"/>
  <c r="J66" i="1"/>
  <c r="P58" i="1"/>
  <c r="N58" i="1"/>
  <c r="V58" i="1"/>
  <c r="T58" i="1"/>
  <c r="R58" i="1"/>
  <c r="J58" i="1"/>
  <c r="P50" i="1"/>
  <c r="N50" i="1"/>
  <c r="V50" i="1"/>
  <c r="T50" i="1"/>
  <c r="R50" i="1"/>
  <c r="J50" i="1"/>
  <c r="P42" i="1"/>
  <c r="N42" i="1"/>
  <c r="V42" i="1"/>
  <c r="T42" i="1"/>
  <c r="R42" i="1"/>
  <c r="J42" i="1"/>
  <c r="P34" i="1"/>
  <c r="N34" i="1"/>
  <c r="V34" i="1"/>
  <c r="T34" i="1"/>
  <c r="R34" i="1"/>
  <c r="J34" i="1"/>
  <c r="P26" i="1"/>
  <c r="N26" i="1"/>
  <c r="V26" i="1"/>
  <c r="T26" i="1"/>
  <c r="R26" i="1"/>
  <c r="J26" i="1"/>
  <c r="P18" i="1"/>
  <c r="N18" i="1"/>
  <c r="V18" i="1"/>
  <c r="T18" i="1"/>
  <c r="R18" i="1"/>
  <c r="J18" i="1"/>
  <c r="P10" i="1"/>
  <c r="N10" i="1"/>
  <c r="V10" i="1"/>
  <c r="T10" i="1"/>
  <c r="R10" i="1"/>
  <c r="J10" i="1"/>
  <c r="P333" i="1"/>
  <c r="N333" i="1"/>
  <c r="V333" i="1"/>
  <c r="T333" i="1"/>
  <c r="R333" i="1"/>
  <c r="J333" i="1"/>
  <c r="P246" i="1"/>
  <c r="N246" i="1"/>
  <c r="T246" i="1"/>
  <c r="V246" i="1"/>
  <c r="R246" i="1"/>
  <c r="J246" i="1"/>
  <c r="P190" i="1"/>
  <c r="N190" i="1"/>
  <c r="T190" i="1"/>
  <c r="V190" i="1"/>
  <c r="R190" i="1"/>
  <c r="J190" i="1"/>
  <c r="P103" i="1"/>
  <c r="N103" i="1"/>
  <c r="T103" i="1"/>
  <c r="V103" i="1"/>
  <c r="J103" i="1"/>
  <c r="R103" i="1"/>
  <c r="P31" i="1"/>
  <c r="N31" i="1"/>
  <c r="T31" i="1"/>
  <c r="V31" i="1"/>
  <c r="R31" i="1"/>
  <c r="J31" i="1"/>
  <c r="P343" i="1"/>
  <c r="N343" i="1"/>
  <c r="V343" i="1"/>
  <c r="T343" i="1"/>
  <c r="R343" i="1"/>
  <c r="J343" i="1"/>
  <c r="P335" i="1"/>
  <c r="N335" i="1"/>
  <c r="V335" i="1"/>
  <c r="R335" i="1"/>
  <c r="T335" i="1"/>
  <c r="J335" i="1"/>
  <c r="P327" i="1"/>
  <c r="N327" i="1"/>
  <c r="T327" i="1"/>
  <c r="V327" i="1"/>
  <c r="R327" i="1"/>
  <c r="J327" i="1"/>
  <c r="P319" i="1"/>
  <c r="N319" i="1"/>
  <c r="T319" i="1"/>
  <c r="V319" i="1"/>
  <c r="R319" i="1"/>
  <c r="J319" i="1"/>
  <c r="P311" i="1"/>
  <c r="N311" i="1"/>
  <c r="T311" i="1"/>
  <c r="V311" i="1"/>
  <c r="R311" i="1"/>
  <c r="J311" i="1"/>
  <c r="P303" i="1"/>
  <c r="N303" i="1"/>
  <c r="T303" i="1"/>
  <c r="V303" i="1"/>
  <c r="R303" i="1"/>
  <c r="J303" i="1"/>
  <c r="P295" i="1"/>
  <c r="N295" i="1"/>
  <c r="T295" i="1"/>
  <c r="V295" i="1"/>
  <c r="R295" i="1"/>
  <c r="J295" i="1"/>
  <c r="P287" i="1"/>
  <c r="N287" i="1"/>
  <c r="T287" i="1"/>
  <c r="V287" i="1"/>
  <c r="R287" i="1"/>
  <c r="J287" i="1"/>
  <c r="P279" i="1"/>
  <c r="N279" i="1"/>
  <c r="T279" i="1"/>
  <c r="V279" i="1"/>
  <c r="R279" i="1"/>
  <c r="J279" i="1"/>
  <c r="P256" i="1"/>
  <c r="N256" i="1"/>
  <c r="T256" i="1"/>
  <c r="V256" i="1"/>
  <c r="J256" i="1"/>
  <c r="R256" i="1"/>
  <c r="P248" i="1"/>
  <c r="N248" i="1"/>
  <c r="T248" i="1"/>
  <c r="V248" i="1"/>
  <c r="R248" i="1"/>
  <c r="J248" i="1"/>
  <c r="P240" i="1"/>
  <c r="N240" i="1"/>
  <c r="T240" i="1"/>
  <c r="V240" i="1"/>
  <c r="R240" i="1"/>
  <c r="J240" i="1"/>
  <c r="P232" i="1"/>
  <c r="N232" i="1"/>
  <c r="T232" i="1"/>
  <c r="V232" i="1"/>
  <c r="J232" i="1"/>
  <c r="R232" i="1"/>
  <c r="P224" i="1"/>
  <c r="N224" i="1"/>
  <c r="T224" i="1"/>
  <c r="V224" i="1"/>
  <c r="R224" i="1"/>
  <c r="J224" i="1"/>
  <c r="P216" i="1"/>
  <c r="N216" i="1"/>
  <c r="T216" i="1"/>
  <c r="V216" i="1"/>
  <c r="J216" i="1"/>
  <c r="R216" i="1"/>
  <c r="P208" i="1"/>
  <c r="N208" i="1"/>
  <c r="T208" i="1"/>
  <c r="V208" i="1"/>
  <c r="J208" i="1"/>
  <c r="R208" i="1"/>
  <c r="P200" i="1"/>
  <c r="N200" i="1"/>
  <c r="T200" i="1"/>
  <c r="V200" i="1"/>
  <c r="R200" i="1"/>
  <c r="J200" i="1"/>
  <c r="P192" i="1"/>
  <c r="N192" i="1"/>
  <c r="T192" i="1"/>
  <c r="V192" i="1"/>
  <c r="J192" i="1"/>
  <c r="R192" i="1"/>
  <c r="P184" i="1"/>
  <c r="N184" i="1"/>
  <c r="T184" i="1"/>
  <c r="V184" i="1"/>
  <c r="R184" i="1"/>
  <c r="J184" i="1"/>
  <c r="P176" i="1"/>
  <c r="N176" i="1"/>
  <c r="T176" i="1"/>
  <c r="V176" i="1"/>
  <c r="R176" i="1"/>
  <c r="J176" i="1"/>
  <c r="P168" i="1"/>
  <c r="N168" i="1"/>
  <c r="T168" i="1"/>
  <c r="V168" i="1"/>
  <c r="R168" i="1"/>
  <c r="J168" i="1"/>
  <c r="P137" i="1"/>
  <c r="N137" i="1"/>
  <c r="V137" i="1"/>
  <c r="T137" i="1"/>
  <c r="J137" i="1"/>
  <c r="R137" i="1"/>
  <c r="P129" i="1"/>
  <c r="N129" i="1"/>
  <c r="V129" i="1"/>
  <c r="T129" i="1"/>
  <c r="J129" i="1"/>
  <c r="R129" i="1"/>
  <c r="P121" i="1"/>
  <c r="N121" i="1"/>
  <c r="V121" i="1"/>
  <c r="T121" i="1"/>
  <c r="J121" i="1"/>
  <c r="R121" i="1"/>
  <c r="P113" i="1"/>
  <c r="N113" i="1"/>
  <c r="V113" i="1"/>
  <c r="T113" i="1"/>
  <c r="J113" i="1"/>
  <c r="R113" i="1"/>
  <c r="P105" i="1"/>
  <c r="N105" i="1"/>
  <c r="V105" i="1"/>
  <c r="T105" i="1"/>
  <c r="J105" i="1"/>
  <c r="R105" i="1"/>
  <c r="P97" i="1"/>
  <c r="N97" i="1"/>
  <c r="V97" i="1"/>
  <c r="T97" i="1"/>
  <c r="J97" i="1"/>
  <c r="R97" i="1"/>
  <c r="P89" i="1"/>
  <c r="N89" i="1"/>
  <c r="V89" i="1"/>
  <c r="T89" i="1"/>
  <c r="J89" i="1"/>
  <c r="R89" i="1"/>
  <c r="P81" i="1"/>
  <c r="N81" i="1"/>
  <c r="V81" i="1"/>
  <c r="T81" i="1"/>
  <c r="J81" i="1"/>
  <c r="P73" i="1"/>
  <c r="N73" i="1"/>
  <c r="V73" i="1"/>
  <c r="T73" i="1"/>
  <c r="J73" i="1"/>
  <c r="R73" i="1"/>
  <c r="P65" i="1"/>
  <c r="N65" i="1"/>
  <c r="V65" i="1"/>
  <c r="T65" i="1"/>
  <c r="J65" i="1"/>
  <c r="R65" i="1"/>
  <c r="P57" i="1"/>
  <c r="N57" i="1"/>
  <c r="V57" i="1"/>
  <c r="T57" i="1"/>
  <c r="R57" i="1"/>
  <c r="J57" i="1"/>
  <c r="P49" i="1"/>
  <c r="N49" i="1"/>
  <c r="V49" i="1"/>
  <c r="T49" i="1"/>
  <c r="R49" i="1"/>
  <c r="J49" i="1"/>
  <c r="P41" i="1"/>
  <c r="N41" i="1"/>
  <c r="V41" i="1"/>
  <c r="T41" i="1"/>
  <c r="R41" i="1"/>
  <c r="J41" i="1"/>
  <c r="P33" i="1"/>
  <c r="N33" i="1"/>
  <c r="V33" i="1"/>
  <c r="T33" i="1"/>
  <c r="R33" i="1"/>
  <c r="J33" i="1"/>
  <c r="P25" i="1"/>
  <c r="N25" i="1"/>
  <c r="V25" i="1"/>
  <c r="T25" i="1"/>
  <c r="J25" i="1"/>
  <c r="R25" i="1"/>
  <c r="P17" i="1"/>
  <c r="N17" i="1"/>
  <c r="V17" i="1"/>
  <c r="T17" i="1"/>
  <c r="J17" i="1"/>
  <c r="R17" i="1"/>
  <c r="P9" i="1"/>
  <c r="N9" i="1"/>
  <c r="V9" i="1"/>
  <c r="T9" i="1"/>
  <c r="J9" i="1"/>
  <c r="R9" i="1"/>
  <c r="P317" i="1"/>
  <c r="N317" i="1"/>
  <c r="V317" i="1"/>
  <c r="T317" i="1"/>
  <c r="R317" i="1"/>
  <c r="J317" i="1"/>
  <c r="P254" i="1"/>
  <c r="N254" i="1"/>
  <c r="T254" i="1"/>
  <c r="V254" i="1"/>
  <c r="R254" i="1"/>
  <c r="J254" i="1"/>
  <c r="P206" i="1"/>
  <c r="N206" i="1"/>
  <c r="T206" i="1"/>
  <c r="V206" i="1"/>
  <c r="R206" i="1"/>
  <c r="J206" i="1"/>
  <c r="P166" i="1"/>
  <c r="N166" i="1"/>
  <c r="T166" i="1"/>
  <c r="V166" i="1"/>
  <c r="R166" i="1"/>
  <c r="J166" i="1"/>
  <c r="P95" i="1"/>
  <c r="N95" i="1"/>
  <c r="T95" i="1"/>
  <c r="V95" i="1"/>
  <c r="J95" i="1"/>
  <c r="R95" i="1"/>
  <c r="P55" i="1"/>
  <c r="N55" i="1"/>
  <c r="T55" i="1"/>
  <c r="V55" i="1"/>
  <c r="R55" i="1"/>
  <c r="J55" i="1"/>
  <c r="P342" i="1"/>
  <c r="N342" i="1"/>
  <c r="T342" i="1"/>
  <c r="V342" i="1"/>
  <c r="R342" i="1"/>
  <c r="J342" i="1"/>
  <c r="P334" i="1"/>
  <c r="N334" i="1"/>
  <c r="T334" i="1"/>
  <c r="V334" i="1"/>
  <c r="R334" i="1"/>
  <c r="J334" i="1"/>
  <c r="P326" i="1"/>
  <c r="N326" i="1"/>
  <c r="T326" i="1"/>
  <c r="V326" i="1"/>
  <c r="R326" i="1"/>
  <c r="J326" i="1"/>
  <c r="P318" i="1"/>
  <c r="N318" i="1"/>
  <c r="T318" i="1"/>
  <c r="V318" i="1"/>
  <c r="R318" i="1"/>
  <c r="J318" i="1"/>
  <c r="P310" i="1"/>
  <c r="N310" i="1"/>
  <c r="T310" i="1"/>
  <c r="V310" i="1"/>
  <c r="R310" i="1"/>
  <c r="J310" i="1"/>
  <c r="P302" i="1"/>
  <c r="N302" i="1"/>
  <c r="T302" i="1"/>
  <c r="V302" i="1"/>
  <c r="R302" i="1"/>
  <c r="J302" i="1"/>
  <c r="P294" i="1"/>
  <c r="N294" i="1"/>
  <c r="T294" i="1"/>
  <c r="V294" i="1"/>
  <c r="R294" i="1"/>
  <c r="J294" i="1"/>
  <c r="P286" i="1"/>
  <c r="N286" i="1"/>
  <c r="T286" i="1"/>
  <c r="V286" i="1"/>
  <c r="R286" i="1"/>
  <c r="J286" i="1"/>
  <c r="P278" i="1"/>
  <c r="N278" i="1"/>
  <c r="T278" i="1"/>
  <c r="V278" i="1"/>
  <c r="R278" i="1"/>
  <c r="J278" i="1"/>
  <c r="P255" i="1"/>
  <c r="N255" i="1"/>
  <c r="T255" i="1"/>
  <c r="V255" i="1"/>
  <c r="R255" i="1"/>
  <c r="J255" i="1"/>
  <c r="P247" i="1"/>
  <c r="N247" i="1"/>
  <c r="T247" i="1"/>
  <c r="V247" i="1"/>
  <c r="R247" i="1"/>
  <c r="J247" i="1"/>
  <c r="P239" i="1"/>
  <c r="N239" i="1"/>
  <c r="T239" i="1"/>
  <c r="V239" i="1"/>
  <c r="R239" i="1"/>
  <c r="J239" i="1"/>
  <c r="P231" i="1"/>
  <c r="N231" i="1"/>
  <c r="T231" i="1"/>
  <c r="V231" i="1"/>
  <c r="R231" i="1"/>
  <c r="J231" i="1"/>
  <c r="P223" i="1"/>
  <c r="N223" i="1"/>
  <c r="T223" i="1"/>
  <c r="V223" i="1"/>
  <c r="R223" i="1"/>
  <c r="J223" i="1"/>
  <c r="P215" i="1"/>
  <c r="N215" i="1"/>
  <c r="T215" i="1"/>
  <c r="V215" i="1"/>
  <c r="R215" i="1"/>
  <c r="J215" i="1"/>
  <c r="P207" i="1"/>
  <c r="N207" i="1"/>
  <c r="T207" i="1"/>
  <c r="V207" i="1"/>
  <c r="R207" i="1"/>
  <c r="J207" i="1"/>
  <c r="P199" i="1"/>
  <c r="N199" i="1"/>
  <c r="T199" i="1"/>
  <c r="V199" i="1"/>
  <c r="R199" i="1"/>
  <c r="J199" i="1"/>
  <c r="P191" i="1"/>
  <c r="N191" i="1"/>
  <c r="T191" i="1"/>
  <c r="V191" i="1"/>
  <c r="R191" i="1"/>
  <c r="J191" i="1"/>
  <c r="P183" i="1"/>
  <c r="N183" i="1"/>
  <c r="T183" i="1"/>
  <c r="V183" i="1"/>
  <c r="R183" i="1"/>
  <c r="J183" i="1"/>
  <c r="P175" i="1"/>
  <c r="N175" i="1"/>
  <c r="T175" i="1"/>
  <c r="V175" i="1"/>
  <c r="R175" i="1"/>
  <c r="J175" i="1"/>
  <c r="P167" i="1"/>
  <c r="N167" i="1"/>
  <c r="T167" i="1"/>
  <c r="V167" i="1"/>
  <c r="R167" i="1"/>
  <c r="J167" i="1"/>
  <c r="P136" i="1"/>
  <c r="N136" i="1"/>
  <c r="V136" i="1"/>
  <c r="T136" i="1"/>
  <c r="J136" i="1"/>
  <c r="R136" i="1"/>
  <c r="P128" i="1"/>
  <c r="N128" i="1"/>
  <c r="V128" i="1"/>
  <c r="T128" i="1"/>
  <c r="J128" i="1"/>
  <c r="R128" i="1"/>
  <c r="P120" i="1"/>
  <c r="N120" i="1"/>
  <c r="V120" i="1"/>
  <c r="T120" i="1"/>
  <c r="J120" i="1"/>
  <c r="R120" i="1"/>
  <c r="P112" i="1"/>
  <c r="N112" i="1"/>
  <c r="V112" i="1"/>
  <c r="T112" i="1"/>
  <c r="J112" i="1"/>
  <c r="R112" i="1"/>
  <c r="P104" i="1"/>
  <c r="N104" i="1"/>
  <c r="V104" i="1"/>
  <c r="T104" i="1"/>
  <c r="J104" i="1"/>
  <c r="R104" i="1"/>
  <c r="P96" i="1"/>
  <c r="N96" i="1"/>
  <c r="V96" i="1"/>
  <c r="T96" i="1"/>
  <c r="J96" i="1"/>
  <c r="R96" i="1"/>
  <c r="P88" i="1"/>
  <c r="N88" i="1"/>
  <c r="V88" i="1"/>
  <c r="T88" i="1"/>
  <c r="J88" i="1"/>
  <c r="R88" i="1"/>
  <c r="P80" i="1"/>
  <c r="N80" i="1"/>
  <c r="V80" i="1"/>
  <c r="T80" i="1"/>
  <c r="J80" i="1"/>
  <c r="R80" i="1"/>
  <c r="P72" i="1"/>
  <c r="N72" i="1"/>
  <c r="V72" i="1"/>
  <c r="T72" i="1"/>
  <c r="J72" i="1"/>
  <c r="R72" i="1"/>
  <c r="P64" i="1"/>
  <c r="N64" i="1"/>
  <c r="V64" i="1"/>
  <c r="T64" i="1"/>
  <c r="J64" i="1"/>
  <c r="R64" i="1"/>
  <c r="P56" i="1"/>
  <c r="N56" i="1"/>
  <c r="V56" i="1"/>
  <c r="T56" i="1"/>
  <c r="J56" i="1"/>
  <c r="R56" i="1"/>
  <c r="P48" i="1"/>
  <c r="N48" i="1"/>
  <c r="V48" i="1"/>
  <c r="T48" i="1"/>
  <c r="R48" i="1"/>
  <c r="J48" i="1"/>
  <c r="P40" i="1"/>
  <c r="N40" i="1"/>
  <c r="V40" i="1"/>
  <c r="T40" i="1"/>
  <c r="R40" i="1"/>
  <c r="J40" i="1"/>
  <c r="P32" i="1"/>
  <c r="N32" i="1"/>
  <c r="V32" i="1"/>
  <c r="T32" i="1"/>
  <c r="R32" i="1"/>
  <c r="J32" i="1"/>
  <c r="P24" i="1"/>
  <c r="N24" i="1"/>
  <c r="V24" i="1"/>
  <c r="T24" i="1"/>
  <c r="J24" i="1"/>
  <c r="R24" i="1"/>
  <c r="P16" i="1"/>
  <c r="N16" i="1"/>
  <c r="V16" i="1"/>
  <c r="T16" i="1"/>
  <c r="R16" i="1"/>
  <c r="J16" i="1"/>
  <c r="P8" i="1"/>
  <c r="N8" i="1"/>
  <c r="V8" i="1"/>
  <c r="R8" i="1"/>
  <c r="T8" i="1"/>
  <c r="J8" i="1"/>
  <c r="N299" i="7"/>
  <c r="P299" i="7"/>
  <c r="L299" i="7"/>
  <c r="J299" i="7"/>
  <c r="N228" i="7"/>
  <c r="P228" i="7"/>
  <c r="L228" i="7"/>
  <c r="J228" i="7"/>
  <c r="N180" i="7"/>
  <c r="P180" i="7"/>
  <c r="L180" i="7"/>
  <c r="J180" i="7"/>
  <c r="P94" i="7"/>
  <c r="N94" i="7"/>
  <c r="J94" i="7"/>
  <c r="L94" i="7"/>
  <c r="P14" i="7"/>
  <c r="L14" i="7"/>
  <c r="N14" i="7"/>
  <c r="J14" i="7"/>
  <c r="P353" i="7"/>
  <c r="N353" i="7"/>
  <c r="L353" i="7"/>
  <c r="J353" i="7"/>
  <c r="P338" i="7"/>
  <c r="N338" i="7"/>
  <c r="L338" i="7"/>
  <c r="J338" i="7"/>
  <c r="P330" i="7"/>
  <c r="N330" i="7"/>
  <c r="J330" i="7"/>
  <c r="L330" i="7"/>
  <c r="P322" i="7"/>
  <c r="N322" i="7"/>
  <c r="J322" i="7"/>
  <c r="L322" i="7"/>
  <c r="P314" i="7"/>
  <c r="J314" i="7"/>
  <c r="N314" i="7"/>
  <c r="L314" i="7"/>
  <c r="P306" i="7"/>
  <c r="J306" i="7"/>
  <c r="N306" i="7"/>
  <c r="L306" i="7"/>
  <c r="P298" i="7"/>
  <c r="N298" i="7"/>
  <c r="J298" i="7"/>
  <c r="L298" i="7"/>
  <c r="P290" i="7"/>
  <c r="N290" i="7"/>
  <c r="J290" i="7"/>
  <c r="L290" i="7"/>
  <c r="P282" i="7"/>
  <c r="J282" i="7"/>
  <c r="N282" i="7"/>
  <c r="L282" i="7"/>
  <c r="N259" i="7"/>
  <c r="P259" i="7"/>
  <c r="L259" i="7"/>
  <c r="J259" i="7"/>
  <c r="N251" i="7"/>
  <c r="P251" i="7"/>
  <c r="L251" i="7"/>
  <c r="J251" i="7"/>
  <c r="N243" i="7"/>
  <c r="P243" i="7"/>
  <c r="L243" i="7"/>
  <c r="J243" i="7"/>
  <c r="N235" i="7"/>
  <c r="P235" i="7"/>
  <c r="L235" i="7"/>
  <c r="J235" i="7"/>
  <c r="N227" i="7"/>
  <c r="P227" i="7"/>
  <c r="L227" i="7"/>
  <c r="J227" i="7"/>
  <c r="N219" i="7"/>
  <c r="P219" i="7"/>
  <c r="L219" i="7"/>
  <c r="J219" i="7"/>
  <c r="N211" i="7"/>
  <c r="P211" i="7"/>
  <c r="L211" i="7"/>
  <c r="J211" i="7"/>
  <c r="N203" i="7"/>
  <c r="P203" i="7"/>
  <c r="L203" i="7"/>
  <c r="J203" i="7"/>
  <c r="N195" i="7"/>
  <c r="P195" i="7"/>
  <c r="L195" i="7"/>
  <c r="J195" i="7"/>
  <c r="N187" i="7"/>
  <c r="P187" i="7"/>
  <c r="L187" i="7"/>
  <c r="J187" i="7"/>
  <c r="N179" i="7"/>
  <c r="P179" i="7"/>
  <c r="L179" i="7"/>
  <c r="J179" i="7"/>
  <c r="N171" i="7"/>
  <c r="P171" i="7"/>
  <c r="L171" i="7"/>
  <c r="J171" i="7"/>
  <c r="P141" i="7"/>
  <c r="N141" i="7"/>
  <c r="J141" i="7"/>
  <c r="L141" i="7"/>
  <c r="P133" i="7"/>
  <c r="N133" i="7"/>
  <c r="J133" i="7"/>
  <c r="L133" i="7"/>
  <c r="P125" i="7"/>
  <c r="N125" i="7"/>
  <c r="J125" i="7"/>
  <c r="L125" i="7"/>
  <c r="P117" i="7"/>
  <c r="N117" i="7"/>
  <c r="J117" i="7"/>
  <c r="L117" i="7"/>
  <c r="P109" i="7"/>
  <c r="N109" i="7"/>
  <c r="J109" i="7"/>
  <c r="L109" i="7"/>
  <c r="P101" i="7"/>
  <c r="N101" i="7"/>
  <c r="J101" i="7"/>
  <c r="L101" i="7"/>
  <c r="P93" i="7"/>
  <c r="N93" i="7"/>
  <c r="J93" i="7"/>
  <c r="L93" i="7"/>
  <c r="P85" i="7"/>
  <c r="N85" i="7"/>
  <c r="J85" i="7"/>
  <c r="L85" i="7"/>
  <c r="P77" i="7"/>
  <c r="N77" i="7"/>
  <c r="J77" i="7"/>
  <c r="L77" i="7"/>
  <c r="P69" i="7"/>
  <c r="N69" i="7"/>
  <c r="J69" i="7"/>
  <c r="L69" i="7"/>
  <c r="P61" i="7"/>
  <c r="N61" i="7"/>
  <c r="J61" i="7"/>
  <c r="L61" i="7"/>
  <c r="P53" i="7"/>
  <c r="N53" i="7"/>
  <c r="L53" i="7"/>
  <c r="J53" i="7"/>
  <c r="P45" i="7"/>
  <c r="N45" i="7"/>
  <c r="J45" i="7"/>
  <c r="L45" i="7"/>
  <c r="P37" i="7"/>
  <c r="L37" i="7"/>
  <c r="N37" i="7"/>
  <c r="J37" i="7"/>
  <c r="P29" i="7"/>
  <c r="L29" i="7"/>
  <c r="N29" i="7"/>
  <c r="J29" i="7"/>
  <c r="P21" i="7"/>
  <c r="L21" i="7"/>
  <c r="N21" i="7"/>
  <c r="J21" i="7"/>
  <c r="P13" i="7"/>
  <c r="L13" i="7"/>
  <c r="N13" i="7"/>
  <c r="J13" i="7"/>
  <c r="P5" i="7"/>
  <c r="L5" i="7"/>
  <c r="N5" i="7"/>
  <c r="J5" i="7"/>
  <c r="P4" i="7"/>
  <c r="L4" i="7"/>
  <c r="J4" i="7"/>
  <c r="N4" i="7"/>
  <c r="N307" i="7"/>
  <c r="P307" i="7"/>
  <c r="L307" i="7"/>
  <c r="J307" i="7"/>
  <c r="N260" i="7"/>
  <c r="P260" i="7"/>
  <c r="L260" i="7"/>
  <c r="J260" i="7"/>
  <c r="N212" i="7"/>
  <c r="P212" i="7"/>
  <c r="L212" i="7"/>
  <c r="J212" i="7"/>
  <c r="P134" i="7"/>
  <c r="N134" i="7"/>
  <c r="J134" i="7"/>
  <c r="L134" i="7"/>
  <c r="P78" i="7"/>
  <c r="N78" i="7"/>
  <c r="J78" i="7"/>
  <c r="L78" i="7"/>
  <c r="P30" i="7"/>
  <c r="L30" i="7"/>
  <c r="N30" i="7"/>
  <c r="J30" i="7"/>
  <c r="P345" i="7"/>
  <c r="N345" i="7"/>
  <c r="L345" i="7"/>
  <c r="J345" i="7"/>
  <c r="P337" i="7"/>
  <c r="N337" i="7"/>
  <c r="J337" i="7"/>
  <c r="L337" i="7"/>
  <c r="P329" i="7"/>
  <c r="N329" i="7"/>
  <c r="J329" i="7"/>
  <c r="L329" i="7"/>
  <c r="P321" i="7"/>
  <c r="N321" i="7"/>
  <c r="J321" i="7"/>
  <c r="L321" i="7"/>
  <c r="P313" i="7"/>
  <c r="N313" i="7"/>
  <c r="J313" i="7"/>
  <c r="L313" i="7"/>
  <c r="P305" i="7"/>
  <c r="N305" i="7"/>
  <c r="J305" i="7"/>
  <c r="L305" i="7"/>
  <c r="P297" i="7"/>
  <c r="N297" i="7"/>
  <c r="J297" i="7"/>
  <c r="L297" i="7"/>
  <c r="P289" i="7"/>
  <c r="N289" i="7"/>
  <c r="J289" i="7"/>
  <c r="L289" i="7"/>
  <c r="P281" i="7"/>
  <c r="N281" i="7"/>
  <c r="J281" i="7"/>
  <c r="L281" i="7"/>
  <c r="P258" i="7"/>
  <c r="J258" i="7"/>
  <c r="N258" i="7"/>
  <c r="L258" i="7"/>
  <c r="P250" i="7"/>
  <c r="J250" i="7"/>
  <c r="L250" i="7"/>
  <c r="N250" i="7"/>
  <c r="P242" i="7"/>
  <c r="J242" i="7"/>
  <c r="N242" i="7"/>
  <c r="L242" i="7"/>
  <c r="P234" i="7"/>
  <c r="J234" i="7"/>
  <c r="N234" i="7"/>
  <c r="L234" i="7"/>
  <c r="P226" i="7"/>
  <c r="N226" i="7"/>
  <c r="J226" i="7"/>
  <c r="L226" i="7"/>
  <c r="P218" i="7"/>
  <c r="N218" i="7"/>
  <c r="J218" i="7"/>
  <c r="L218" i="7"/>
  <c r="P210" i="7"/>
  <c r="N210" i="7"/>
  <c r="J210" i="7"/>
  <c r="L210" i="7"/>
  <c r="P202" i="7"/>
  <c r="N202" i="7"/>
  <c r="J202" i="7"/>
  <c r="L202" i="7"/>
  <c r="P194" i="7"/>
  <c r="J194" i="7"/>
  <c r="N194" i="7"/>
  <c r="L194" i="7"/>
  <c r="P186" i="7"/>
  <c r="J186" i="7"/>
  <c r="L186" i="7"/>
  <c r="N186" i="7"/>
  <c r="P178" i="7"/>
  <c r="J178" i="7"/>
  <c r="N178" i="7"/>
  <c r="L178" i="7"/>
  <c r="P170" i="7"/>
  <c r="J170" i="7"/>
  <c r="N170" i="7"/>
  <c r="L170" i="7"/>
  <c r="N140" i="7"/>
  <c r="L140" i="7"/>
  <c r="J140" i="7"/>
  <c r="P140" i="7"/>
  <c r="N132" i="7"/>
  <c r="L132" i="7"/>
  <c r="P132" i="7"/>
  <c r="J132" i="7"/>
  <c r="N124" i="7"/>
  <c r="L124" i="7"/>
  <c r="P124" i="7"/>
  <c r="J124" i="7"/>
  <c r="N116" i="7"/>
  <c r="P116" i="7"/>
  <c r="L116" i="7"/>
  <c r="J116" i="7"/>
  <c r="N108" i="7"/>
  <c r="P108" i="7"/>
  <c r="L108" i="7"/>
  <c r="J108" i="7"/>
  <c r="N100" i="7"/>
  <c r="P100" i="7"/>
  <c r="L100" i="7"/>
  <c r="J100" i="7"/>
  <c r="N92" i="7"/>
  <c r="P92" i="7"/>
  <c r="L92" i="7"/>
  <c r="J92" i="7"/>
  <c r="N84" i="7"/>
  <c r="L84" i="7"/>
  <c r="P84" i="7"/>
  <c r="J84" i="7"/>
  <c r="N76" i="7"/>
  <c r="L76" i="7"/>
  <c r="J76" i="7"/>
  <c r="P76" i="7"/>
  <c r="N68" i="7"/>
  <c r="L68" i="7"/>
  <c r="P68" i="7"/>
  <c r="J68" i="7"/>
  <c r="N60" i="7"/>
  <c r="P60" i="7"/>
  <c r="L60" i="7"/>
  <c r="J60" i="7"/>
  <c r="N52" i="7"/>
  <c r="P52" i="7"/>
  <c r="L52" i="7"/>
  <c r="J52" i="7"/>
  <c r="N44" i="7"/>
  <c r="P44" i="7"/>
  <c r="L44" i="7"/>
  <c r="J44" i="7"/>
  <c r="N36" i="7"/>
  <c r="P36" i="7"/>
  <c r="J36" i="7"/>
  <c r="L36" i="7"/>
  <c r="N28" i="7"/>
  <c r="P28" i="7"/>
  <c r="L28" i="7"/>
  <c r="J28" i="7"/>
  <c r="N20" i="7"/>
  <c r="L20" i="7"/>
  <c r="P20" i="7"/>
  <c r="J20" i="7"/>
  <c r="N12" i="7"/>
  <c r="L12" i="7"/>
  <c r="J12" i="7"/>
  <c r="P12" i="7"/>
  <c r="N339" i="7"/>
  <c r="P339" i="7"/>
  <c r="L339" i="7"/>
  <c r="J339" i="7"/>
  <c r="N244" i="7"/>
  <c r="P244" i="7"/>
  <c r="L244" i="7"/>
  <c r="J244" i="7"/>
  <c r="N188" i="7"/>
  <c r="P188" i="7"/>
  <c r="L188" i="7"/>
  <c r="J188" i="7"/>
  <c r="P110" i="7"/>
  <c r="N110" i="7"/>
  <c r="J110" i="7"/>
  <c r="L110" i="7"/>
  <c r="P70" i="7"/>
  <c r="N70" i="7"/>
  <c r="J70" i="7"/>
  <c r="L70" i="7"/>
  <c r="P38" i="7"/>
  <c r="L38" i="7"/>
  <c r="N38" i="7"/>
  <c r="J38" i="7"/>
  <c r="P344" i="7"/>
  <c r="N344" i="7"/>
  <c r="L344" i="7"/>
  <c r="J344" i="7"/>
  <c r="P336" i="7"/>
  <c r="N336" i="7"/>
  <c r="J336" i="7"/>
  <c r="L336" i="7"/>
  <c r="P328" i="7"/>
  <c r="N328" i="7"/>
  <c r="J328" i="7"/>
  <c r="L328" i="7"/>
  <c r="P320" i="7"/>
  <c r="N320" i="7"/>
  <c r="J320" i="7"/>
  <c r="L320" i="7"/>
  <c r="P312" i="7"/>
  <c r="N312" i="7"/>
  <c r="J312" i="7"/>
  <c r="L312" i="7"/>
  <c r="P304" i="7"/>
  <c r="N304" i="7"/>
  <c r="J304" i="7"/>
  <c r="L304" i="7"/>
  <c r="P296" i="7"/>
  <c r="N296" i="7"/>
  <c r="J296" i="7"/>
  <c r="L296" i="7"/>
  <c r="P288" i="7"/>
  <c r="N288" i="7"/>
  <c r="J288" i="7"/>
  <c r="L288" i="7"/>
  <c r="P280" i="7"/>
  <c r="N280" i="7"/>
  <c r="J280" i="7"/>
  <c r="L280" i="7"/>
  <c r="P257" i="7"/>
  <c r="N257" i="7"/>
  <c r="J257" i="7"/>
  <c r="L257" i="7"/>
  <c r="P249" i="7"/>
  <c r="N249" i="7"/>
  <c r="J249" i="7"/>
  <c r="L249" i="7"/>
  <c r="P241" i="7"/>
  <c r="N241" i="7"/>
  <c r="J241" i="7"/>
  <c r="L241" i="7"/>
  <c r="P233" i="7"/>
  <c r="N233" i="7"/>
  <c r="J233" i="7"/>
  <c r="L233" i="7"/>
  <c r="P225" i="7"/>
  <c r="N225" i="7"/>
  <c r="J225" i="7"/>
  <c r="L225" i="7"/>
  <c r="P217" i="7"/>
  <c r="N217" i="7"/>
  <c r="J217" i="7"/>
  <c r="L217" i="7"/>
  <c r="P209" i="7"/>
  <c r="N209" i="7"/>
  <c r="J209" i="7"/>
  <c r="L209" i="7"/>
  <c r="P201" i="7"/>
  <c r="N201" i="7"/>
  <c r="J201" i="7"/>
  <c r="L201" i="7"/>
  <c r="P193" i="7"/>
  <c r="N193" i="7"/>
  <c r="J193" i="7"/>
  <c r="L193" i="7"/>
  <c r="P185" i="7"/>
  <c r="N185" i="7"/>
  <c r="J185" i="7"/>
  <c r="L185" i="7"/>
  <c r="P177" i="7"/>
  <c r="N177" i="7"/>
  <c r="J177" i="7"/>
  <c r="L177" i="7"/>
  <c r="P169" i="7"/>
  <c r="N169" i="7"/>
  <c r="J169" i="7"/>
  <c r="L169" i="7"/>
  <c r="N139" i="7"/>
  <c r="P139" i="7"/>
  <c r="L139" i="7"/>
  <c r="J139" i="7"/>
  <c r="N131" i="7"/>
  <c r="P131" i="7"/>
  <c r="L131" i="7"/>
  <c r="J131" i="7"/>
  <c r="N123" i="7"/>
  <c r="P123" i="7"/>
  <c r="L123" i="7"/>
  <c r="J123" i="7"/>
  <c r="N115" i="7"/>
  <c r="P115" i="7"/>
  <c r="L115" i="7"/>
  <c r="J115" i="7"/>
  <c r="N107" i="7"/>
  <c r="P107" i="7"/>
  <c r="L107" i="7"/>
  <c r="J107" i="7"/>
  <c r="N99" i="7"/>
  <c r="P99" i="7"/>
  <c r="L99" i="7"/>
  <c r="J99" i="7"/>
  <c r="N91" i="7"/>
  <c r="P91" i="7"/>
  <c r="L91" i="7"/>
  <c r="J91" i="7"/>
  <c r="N83" i="7"/>
  <c r="P83" i="7"/>
  <c r="L83" i="7"/>
  <c r="J83" i="7"/>
  <c r="N75" i="7"/>
  <c r="P75" i="7"/>
  <c r="L75" i="7"/>
  <c r="J75" i="7"/>
  <c r="N67" i="7"/>
  <c r="P67" i="7"/>
  <c r="L67" i="7"/>
  <c r="J67" i="7"/>
  <c r="N59" i="7"/>
  <c r="P59" i="7"/>
  <c r="L59" i="7"/>
  <c r="J59" i="7"/>
  <c r="N51" i="7"/>
  <c r="P51" i="7"/>
  <c r="L51" i="7"/>
  <c r="J51" i="7"/>
  <c r="N43" i="7"/>
  <c r="P43" i="7"/>
  <c r="L43" i="7"/>
  <c r="J43" i="7"/>
  <c r="N35" i="7"/>
  <c r="P35" i="7"/>
  <c r="L35" i="7"/>
  <c r="J35" i="7"/>
  <c r="N27" i="7"/>
  <c r="P27" i="7"/>
  <c r="L27" i="7"/>
  <c r="J27" i="7"/>
  <c r="N19" i="7"/>
  <c r="P19" i="7"/>
  <c r="L19" i="7"/>
  <c r="J19" i="7"/>
  <c r="N11" i="7"/>
  <c r="P11" i="7"/>
  <c r="L11" i="7"/>
  <c r="J11" i="7"/>
  <c r="N323" i="7"/>
  <c r="P323" i="7"/>
  <c r="L323" i="7"/>
  <c r="J323" i="7"/>
  <c r="N220" i="7"/>
  <c r="P220" i="7"/>
  <c r="L220" i="7"/>
  <c r="J220" i="7"/>
  <c r="P126" i="7"/>
  <c r="N126" i="7"/>
  <c r="J126" i="7"/>
  <c r="L126" i="7"/>
  <c r="P54" i="7"/>
  <c r="L54" i="7"/>
  <c r="N54" i="7"/>
  <c r="J54" i="7"/>
  <c r="P343" i="7"/>
  <c r="N343" i="7"/>
  <c r="L343" i="7"/>
  <c r="J343" i="7"/>
  <c r="P335" i="7"/>
  <c r="N335" i="7"/>
  <c r="J335" i="7"/>
  <c r="L335" i="7"/>
  <c r="P327" i="7"/>
  <c r="N327" i="7"/>
  <c r="J327" i="7"/>
  <c r="L327" i="7"/>
  <c r="P319" i="7"/>
  <c r="N319" i="7"/>
  <c r="J319" i="7"/>
  <c r="L319" i="7"/>
  <c r="P311" i="7"/>
  <c r="N311" i="7"/>
  <c r="J311" i="7"/>
  <c r="L311" i="7"/>
  <c r="P303" i="7"/>
  <c r="N303" i="7"/>
  <c r="J303" i="7"/>
  <c r="L303" i="7"/>
  <c r="P295" i="7"/>
  <c r="N295" i="7"/>
  <c r="J295" i="7"/>
  <c r="L295" i="7"/>
  <c r="P287" i="7"/>
  <c r="N287" i="7"/>
  <c r="J287" i="7"/>
  <c r="L287" i="7"/>
  <c r="P279" i="7"/>
  <c r="N279" i="7"/>
  <c r="J279" i="7"/>
  <c r="L279" i="7"/>
  <c r="P256" i="7"/>
  <c r="N256" i="7"/>
  <c r="J256" i="7"/>
  <c r="L256" i="7"/>
  <c r="P248" i="7"/>
  <c r="N248" i="7"/>
  <c r="J248" i="7"/>
  <c r="L248" i="7"/>
  <c r="P240" i="7"/>
  <c r="N240" i="7"/>
  <c r="J240" i="7"/>
  <c r="L240" i="7"/>
  <c r="P232" i="7"/>
  <c r="N232" i="7"/>
  <c r="J232" i="7"/>
  <c r="L232" i="7"/>
  <c r="P224" i="7"/>
  <c r="N224" i="7"/>
  <c r="J224" i="7"/>
  <c r="L224" i="7"/>
  <c r="P216" i="7"/>
  <c r="N216" i="7"/>
  <c r="J216" i="7"/>
  <c r="L216" i="7"/>
  <c r="P208" i="7"/>
  <c r="N208" i="7"/>
  <c r="J208" i="7"/>
  <c r="L208" i="7"/>
  <c r="P200" i="7"/>
  <c r="N200" i="7"/>
  <c r="J200" i="7"/>
  <c r="L200" i="7"/>
  <c r="P192" i="7"/>
  <c r="N192" i="7"/>
  <c r="J192" i="7"/>
  <c r="L192" i="7"/>
  <c r="P184" i="7"/>
  <c r="N184" i="7"/>
  <c r="J184" i="7"/>
  <c r="L184" i="7"/>
  <c r="P176" i="7"/>
  <c r="N176" i="7"/>
  <c r="J176" i="7"/>
  <c r="L176" i="7"/>
  <c r="P168" i="7"/>
  <c r="N168" i="7"/>
  <c r="J168" i="7"/>
  <c r="L168" i="7"/>
  <c r="N138" i="7"/>
  <c r="P138" i="7"/>
  <c r="L138" i="7"/>
  <c r="J138" i="7"/>
  <c r="N130" i="7"/>
  <c r="P130" i="7"/>
  <c r="L130" i="7"/>
  <c r="J130" i="7"/>
  <c r="N122" i="7"/>
  <c r="P122" i="7"/>
  <c r="L122" i="7"/>
  <c r="J122" i="7"/>
  <c r="N114" i="7"/>
  <c r="P114" i="7"/>
  <c r="L114" i="7"/>
  <c r="J114" i="7"/>
  <c r="N106" i="7"/>
  <c r="P106" i="7"/>
  <c r="L106" i="7"/>
  <c r="J106" i="7"/>
  <c r="N98" i="7"/>
  <c r="P98" i="7"/>
  <c r="L98" i="7"/>
  <c r="J98" i="7"/>
  <c r="N90" i="7"/>
  <c r="P90" i="7"/>
  <c r="L90" i="7"/>
  <c r="J90" i="7"/>
  <c r="N82" i="7"/>
  <c r="P82" i="7"/>
  <c r="L82" i="7"/>
  <c r="J82" i="7"/>
  <c r="N74" i="7"/>
  <c r="P74" i="7"/>
  <c r="L74" i="7"/>
  <c r="J74" i="7"/>
  <c r="N66" i="7"/>
  <c r="P66" i="7"/>
  <c r="L66" i="7"/>
  <c r="J66" i="7"/>
  <c r="N58" i="7"/>
  <c r="P58" i="7"/>
  <c r="L58" i="7"/>
  <c r="J58" i="7"/>
  <c r="N50" i="7"/>
  <c r="P50" i="7"/>
  <c r="L50" i="7"/>
  <c r="J50" i="7"/>
  <c r="N42" i="7"/>
  <c r="P42" i="7"/>
  <c r="L42" i="7"/>
  <c r="J42" i="7"/>
  <c r="N34" i="7"/>
  <c r="P34" i="7"/>
  <c r="L34" i="7"/>
  <c r="J34" i="7"/>
  <c r="N26" i="7"/>
  <c r="P26" i="7"/>
  <c r="L26" i="7"/>
  <c r="J26" i="7"/>
  <c r="N18" i="7"/>
  <c r="P18" i="7"/>
  <c r="L18" i="7"/>
  <c r="J18" i="7"/>
  <c r="N10" i="7"/>
  <c r="P10" i="7"/>
  <c r="L10" i="7"/>
  <c r="J10" i="7"/>
  <c r="N315" i="7"/>
  <c r="P315" i="7"/>
  <c r="L315" i="7"/>
  <c r="J315" i="7"/>
  <c r="N236" i="7"/>
  <c r="P236" i="7"/>
  <c r="L236" i="7"/>
  <c r="J236" i="7"/>
  <c r="N172" i="7"/>
  <c r="P172" i="7"/>
  <c r="L172" i="7"/>
  <c r="J172" i="7"/>
  <c r="P86" i="7"/>
  <c r="N86" i="7"/>
  <c r="J86" i="7"/>
  <c r="L86" i="7"/>
  <c r="P6" i="7"/>
  <c r="N6" i="7"/>
  <c r="J6" i="7"/>
  <c r="L342" i="7"/>
  <c r="P342" i="7"/>
  <c r="J342" i="7"/>
  <c r="N342" i="7"/>
  <c r="L334" i="7"/>
  <c r="N334" i="7"/>
  <c r="J334" i="7"/>
  <c r="P334" i="7"/>
  <c r="N326" i="7"/>
  <c r="L326" i="7"/>
  <c r="P326" i="7"/>
  <c r="J326" i="7"/>
  <c r="N318" i="7"/>
  <c r="L318" i="7"/>
  <c r="P318" i="7"/>
  <c r="J318" i="7"/>
  <c r="P310" i="7"/>
  <c r="L310" i="7"/>
  <c r="J310" i="7"/>
  <c r="N310" i="7"/>
  <c r="P302" i="7"/>
  <c r="L302" i="7"/>
  <c r="N302" i="7"/>
  <c r="J302" i="7"/>
  <c r="P294" i="7"/>
  <c r="N294" i="7"/>
  <c r="L294" i="7"/>
  <c r="J294" i="7"/>
  <c r="P286" i="7"/>
  <c r="N286" i="7"/>
  <c r="L286" i="7"/>
  <c r="J286" i="7"/>
  <c r="N278" i="7"/>
  <c r="L278" i="7"/>
  <c r="P278" i="7"/>
  <c r="J278" i="7"/>
  <c r="P255" i="7"/>
  <c r="N255" i="7"/>
  <c r="J255" i="7"/>
  <c r="L255" i="7"/>
  <c r="P247" i="7"/>
  <c r="N247" i="7"/>
  <c r="J247" i="7"/>
  <c r="L247" i="7"/>
  <c r="P239" i="7"/>
  <c r="N239" i="7"/>
  <c r="J239" i="7"/>
  <c r="L239" i="7"/>
  <c r="P231" i="7"/>
  <c r="N231" i="7"/>
  <c r="J231" i="7"/>
  <c r="L231" i="7"/>
  <c r="P223" i="7"/>
  <c r="N223" i="7"/>
  <c r="J223" i="7"/>
  <c r="L223" i="7"/>
  <c r="P215" i="7"/>
  <c r="N215" i="7"/>
  <c r="J215" i="7"/>
  <c r="L215" i="7"/>
  <c r="P207" i="7"/>
  <c r="N207" i="7"/>
  <c r="J207" i="7"/>
  <c r="L207" i="7"/>
  <c r="P199" i="7"/>
  <c r="N199" i="7"/>
  <c r="J199" i="7"/>
  <c r="L199" i="7"/>
  <c r="P191" i="7"/>
  <c r="N191" i="7"/>
  <c r="J191" i="7"/>
  <c r="L191" i="7"/>
  <c r="P183" i="7"/>
  <c r="N183" i="7"/>
  <c r="J183" i="7"/>
  <c r="L183" i="7"/>
  <c r="P175" i="7"/>
  <c r="N175" i="7"/>
  <c r="J175" i="7"/>
  <c r="L175" i="7"/>
  <c r="P167" i="7"/>
  <c r="N167" i="7"/>
  <c r="J167" i="7"/>
  <c r="L167" i="7"/>
  <c r="N137" i="7"/>
  <c r="P137" i="7"/>
  <c r="L137" i="7"/>
  <c r="J137" i="7"/>
  <c r="N129" i="7"/>
  <c r="P129" i="7"/>
  <c r="L129" i="7"/>
  <c r="J129" i="7"/>
  <c r="N121" i="7"/>
  <c r="P121" i="7"/>
  <c r="L121" i="7"/>
  <c r="J121" i="7"/>
  <c r="N113" i="7"/>
  <c r="P113" i="7"/>
  <c r="L113" i="7"/>
  <c r="J113" i="7"/>
  <c r="N105" i="7"/>
  <c r="P105" i="7"/>
  <c r="L105" i="7"/>
  <c r="J105" i="7"/>
  <c r="N97" i="7"/>
  <c r="P97" i="7"/>
  <c r="L97" i="7"/>
  <c r="J97" i="7"/>
  <c r="N89" i="7"/>
  <c r="P89" i="7"/>
  <c r="L89" i="7"/>
  <c r="J89" i="7"/>
  <c r="N81" i="7"/>
  <c r="P81" i="7"/>
  <c r="L81" i="7"/>
  <c r="J81" i="7"/>
  <c r="N73" i="7"/>
  <c r="P73" i="7"/>
  <c r="L73" i="7"/>
  <c r="J73" i="7"/>
  <c r="N65" i="7"/>
  <c r="P65" i="7"/>
  <c r="L65" i="7"/>
  <c r="J65" i="7"/>
  <c r="N57" i="7"/>
  <c r="P57" i="7"/>
  <c r="L57" i="7"/>
  <c r="J57" i="7"/>
  <c r="N49" i="7"/>
  <c r="P49" i="7"/>
  <c r="J49" i="7"/>
  <c r="L49" i="7"/>
  <c r="N41" i="7"/>
  <c r="P41" i="7"/>
  <c r="L41" i="7"/>
  <c r="J41" i="7"/>
  <c r="N33" i="7"/>
  <c r="P33" i="7"/>
  <c r="L33" i="7"/>
  <c r="J33" i="7"/>
  <c r="N25" i="7"/>
  <c r="P25" i="7"/>
  <c r="L25" i="7"/>
  <c r="J25" i="7"/>
  <c r="N17" i="7"/>
  <c r="P17" i="7"/>
  <c r="L17" i="7"/>
  <c r="J17" i="7"/>
  <c r="N9" i="7"/>
  <c r="P9" i="7"/>
  <c r="L9" i="7"/>
  <c r="J9" i="7"/>
  <c r="N331" i="7"/>
  <c r="P331" i="7"/>
  <c r="L331" i="7"/>
  <c r="J331" i="7"/>
  <c r="N291" i="7"/>
  <c r="P291" i="7"/>
  <c r="L291" i="7"/>
  <c r="J291" i="7"/>
  <c r="N252" i="7"/>
  <c r="P252" i="7"/>
  <c r="L252" i="7"/>
  <c r="J252" i="7"/>
  <c r="N204" i="7"/>
  <c r="P204" i="7"/>
  <c r="L204" i="7"/>
  <c r="J204" i="7"/>
  <c r="N164" i="7"/>
  <c r="P164" i="7"/>
  <c r="L164" i="7"/>
  <c r="J164" i="7"/>
  <c r="P102" i="7"/>
  <c r="N102" i="7"/>
  <c r="J102" i="7"/>
  <c r="L102" i="7"/>
  <c r="P46" i="7"/>
  <c r="L46" i="7"/>
  <c r="N46" i="7"/>
  <c r="J46" i="7"/>
  <c r="N341" i="7"/>
  <c r="P341" i="7"/>
  <c r="L341" i="7"/>
  <c r="J341" i="7"/>
  <c r="N333" i="7"/>
  <c r="P333" i="7"/>
  <c r="L333" i="7"/>
  <c r="J333" i="7"/>
  <c r="N325" i="7"/>
  <c r="P325" i="7"/>
  <c r="L325" i="7"/>
  <c r="J325" i="7"/>
  <c r="N317" i="7"/>
  <c r="P317" i="7"/>
  <c r="L317" i="7"/>
  <c r="J317" i="7"/>
  <c r="N309" i="7"/>
  <c r="P309" i="7"/>
  <c r="L309" i="7"/>
  <c r="J309" i="7"/>
  <c r="N301" i="7"/>
  <c r="P301" i="7"/>
  <c r="L301" i="7"/>
  <c r="J301" i="7"/>
  <c r="N293" i="7"/>
  <c r="P293" i="7"/>
  <c r="L293" i="7"/>
  <c r="J293" i="7"/>
  <c r="N285" i="7"/>
  <c r="P285" i="7"/>
  <c r="L285" i="7"/>
  <c r="J285" i="7"/>
  <c r="N262" i="7"/>
  <c r="L262" i="7"/>
  <c r="P262" i="7"/>
  <c r="J262" i="7"/>
  <c r="N254" i="7"/>
  <c r="L254" i="7"/>
  <c r="J254" i="7"/>
  <c r="P254" i="7"/>
  <c r="N246" i="7"/>
  <c r="L246" i="7"/>
  <c r="P246" i="7"/>
  <c r="J246" i="7"/>
  <c r="N238" i="7"/>
  <c r="L238" i="7"/>
  <c r="P238" i="7"/>
  <c r="J238" i="7"/>
  <c r="N230" i="7"/>
  <c r="P230" i="7"/>
  <c r="L230" i="7"/>
  <c r="J230" i="7"/>
  <c r="N222" i="7"/>
  <c r="P222" i="7"/>
  <c r="L222" i="7"/>
  <c r="J222" i="7"/>
  <c r="N214" i="7"/>
  <c r="P214" i="7"/>
  <c r="L214" i="7"/>
  <c r="J214" i="7"/>
  <c r="N206" i="7"/>
  <c r="P206" i="7"/>
  <c r="L206" i="7"/>
  <c r="J206" i="7"/>
  <c r="N198" i="7"/>
  <c r="L198" i="7"/>
  <c r="P198" i="7"/>
  <c r="J198" i="7"/>
  <c r="N190" i="7"/>
  <c r="L190" i="7"/>
  <c r="J190" i="7"/>
  <c r="P190" i="7"/>
  <c r="N182" i="7"/>
  <c r="L182" i="7"/>
  <c r="P182" i="7"/>
  <c r="J182" i="7"/>
  <c r="N174" i="7"/>
  <c r="L174" i="7"/>
  <c r="P174" i="7"/>
  <c r="J174" i="7"/>
  <c r="N166" i="7"/>
  <c r="P166" i="7"/>
  <c r="L166" i="7"/>
  <c r="J166" i="7"/>
  <c r="P136" i="7"/>
  <c r="J136" i="7"/>
  <c r="N136" i="7"/>
  <c r="L136" i="7"/>
  <c r="P128" i="7"/>
  <c r="J128" i="7"/>
  <c r="L128" i="7"/>
  <c r="N128" i="7"/>
  <c r="P120" i="7"/>
  <c r="J120" i="7"/>
  <c r="N120" i="7"/>
  <c r="L120" i="7"/>
  <c r="P112" i="7"/>
  <c r="J112" i="7"/>
  <c r="N112" i="7"/>
  <c r="L112" i="7"/>
  <c r="P104" i="7"/>
  <c r="N104" i="7"/>
  <c r="J104" i="7"/>
  <c r="L104" i="7"/>
  <c r="P96" i="7"/>
  <c r="N96" i="7"/>
  <c r="J96" i="7"/>
  <c r="L96" i="7"/>
  <c r="P88" i="7"/>
  <c r="N88" i="7"/>
  <c r="J88" i="7"/>
  <c r="L88" i="7"/>
  <c r="P80" i="7"/>
  <c r="N80" i="7"/>
  <c r="J80" i="7"/>
  <c r="L80" i="7"/>
  <c r="P72" i="7"/>
  <c r="J72" i="7"/>
  <c r="N72" i="7"/>
  <c r="L72" i="7"/>
  <c r="P64" i="7"/>
  <c r="L64" i="7"/>
  <c r="J64" i="7"/>
  <c r="N64" i="7"/>
  <c r="P56" i="7"/>
  <c r="L56" i="7"/>
  <c r="J56" i="7"/>
  <c r="N56" i="7"/>
  <c r="P48" i="7"/>
  <c r="J48" i="7"/>
  <c r="N48" i="7"/>
  <c r="L48" i="7"/>
  <c r="P40" i="7"/>
  <c r="L40" i="7"/>
  <c r="N40" i="7"/>
  <c r="J40" i="7"/>
  <c r="P32" i="7"/>
  <c r="N32" i="7"/>
  <c r="J32" i="7"/>
  <c r="L32" i="7"/>
  <c r="P24" i="7"/>
  <c r="N24" i="7"/>
  <c r="L24" i="7"/>
  <c r="J24" i="7"/>
  <c r="P16" i="7"/>
  <c r="N16" i="7"/>
  <c r="L16" i="7"/>
  <c r="J16" i="7"/>
  <c r="P8" i="7"/>
  <c r="J8" i="7"/>
  <c r="N8" i="7"/>
  <c r="L8" i="7"/>
  <c r="N283" i="7"/>
  <c r="P283" i="7"/>
  <c r="L283" i="7"/>
  <c r="J283" i="7"/>
  <c r="N196" i="7"/>
  <c r="P196" i="7"/>
  <c r="L196" i="7"/>
  <c r="J196" i="7"/>
  <c r="P118" i="7"/>
  <c r="N118" i="7"/>
  <c r="J118" i="7"/>
  <c r="L118" i="7"/>
  <c r="P62" i="7"/>
  <c r="N62" i="7"/>
  <c r="J62" i="7"/>
  <c r="L62" i="7"/>
  <c r="P22" i="7"/>
  <c r="L22" i="7"/>
  <c r="N22" i="7"/>
  <c r="J22" i="7"/>
  <c r="N340" i="7"/>
  <c r="P340" i="7"/>
  <c r="L340" i="7"/>
  <c r="J340" i="7"/>
  <c r="N332" i="7"/>
  <c r="P332" i="7"/>
  <c r="L332" i="7"/>
  <c r="J332" i="7"/>
  <c r="N324" i="7"/>
  <c r="P324" i="7"/>
  <c r="L324" i="7"/>
  <c r="J324" i="7"/>
  <c r="N316" i="7"/>
  <c r="P316" i="7"/>
  <c r="L316" i="7"/>
  <c r="J316" i="7"/>
  <c r="N308" i="7"/>
  <c r="P308" i="7"/>
  <c r="L308" i="7"/>
  <c r="J308" i="7"/>
  <c r="N300" i="7"/>
  <c r="P300" i="7"/>
  <c r="L300" i="7"/>
  <c r="J300" i="7"/>
  <c r="N292" i="7"/>
  <c r="P292" i="7"/>
  <c r="L292" i="7"/>
  <c r="J292" i="7"/>
  <c r="N284" i="7"/>
  <c r="P284" i="7"/>
  <c r="L284" i="7"/>
  <c r="J284" i="7"/>
  <c r="N261" i="7"/>
  <c r="P261" i="7"/>
  <c r="L261" i="7"/>
  <c r="J261" i="7"/>
  <c r="N253" i="7"/>
  <c r="P253" i="7"/>
  <c r="L253" i="7"/>
  <c r="J253" i="7"/>
  <c r="N245" i="7"/>
  <c r="P245" i="7"/>
  <c r="L245" i="7"/>
  <c r="J245" i="7"/>
  <c r="N237" i="7"/>
  <c r="P237" i="7"/>
  <c r="L237" i="7"/>
  <c r="J237" i="7"/>
  <c r="N229" i="7"/>
  <c r="P229" i="7"/>
  <c r="L229" i="7"/>
  <c r="J229" i="7"/>
  <c r="N221" i="7"/>
  <c r="P221" i="7"/>
  <c r="L221" i="7"/>
  <c r="J221" i="7"/>
  <c r="N213" i="7"/>
  <c r="P213" i="7"/>
  <c r="L213" i="7"/>
  <c r="J213" i="7"/>
  <c r="N205" i="7"/>
  <c r="P205" i="7"/>
  <c r="L205" i="7"/>
  <c r="J205" i="7"/>
  <c r="N197" i="7"/>
  <c r="P197" i="7"/>
  <c r="L197" i="7"/>
  <c r="J197" i="7"/>
  <c r="N189" i="7"/>
  <c r="P189" i="7"/>
  <c r="L189" i="7"/>
  <c r="J189" i="7"/>
  <c r="N181" i="7"/>
  <c r="P181" i="7"/>
  <c r="L181" i="7"/>
  <c r="J181" i="7"/>
  <c r="N173" i="7"/>
  <c r="P173" i="7"/>
  <c r="L173" i="7"/>
  <c r="J173" i="7"/>
  <c r="N165" i="7"/>
  <c r="P165" i="7"/>
  <c r="L165" i="7"/>
  <c r="J165" i="7"/>
  <c r="P135" i="7"/>
  <c r="N135" i="7"/>
  <c r="J135" i="7"/>
  <c r="L135" i="7"/>
  <c r="P127" i="7"/>
  <c r="N127" i="7"/>
  <c r="J127" i="7"/>
  <c r="L127" i="7"/>
  <c r="P119" i="7"/>
  <c r="N119" i="7"/>
  <c r="J119" i="7"/>
  <c r="L119" i="7"/>
  <c r="P111" i="7"/>
  <c r="N111" i="7"/>
  <c r="J111" i="7"/>
  <c r="L111" i="7"/>
  <c r="P103" i="7"/>
  <c r="N103" i="7"/>
  <c r="J103" i="7"/>
  <c r="L103" i="7"/>
  <c r="P95" i="7"/>
  <c r="N95" i="7"/>
  <c r="J95" i="7"/>
  <c r="L95" i="7"/>
  <c r="P87" i="7"/>
  <c r="N87" i="7"/>
  <c r="J87" i="7"/>
  <c r="L87" i="7"/>
  <c r="P79" i="7"/>
  <c r="N79" i="7"/>
  <c r="J79" i="7"/>
  <c r="L79" i="7"/>
  <c r="P71" i="7"/>
  <c r="N71" i="7"/>
  <c r="J71" i="7"/>
  <c r="L71" i="7"/>
  <c r="P63" i="7"/>
  <c r="N63" i="7"/>
  <c r="J63" i="7"/>
  <c r="L63" i="7"/>
  <c r="P55" i="7"/>
  <c r="N55" i="7"/>
  <c r="L55" i="7"/>
  <c r="J55" i="7"/>
  <c r="P47" i="7"/>
  <c r="N47" i="7"/>
  <c r="J47" i="7"/>
  <c r="L47" i="7"/>
  <c r="P39" i="7"/>
  <c r="N39" i="7"/>
  <c r="J39" i="7"/>
  <c r="L39" i="7"/>
  <c r="P31" i="7"/>
  <c r="L31" i="7"/>
  <c r="N31" i="7"/>
  <c r="J31" i="7"/>
  <c r="P23" i="7"/>
  <c r="L23" i="7"/>
  <c r="N23" i="7"/>
  <c r="J23" i="7"/>
  <c r="P15" i="7"/>
  <c r="L15" i="7"/>
  <c r="N15" i="7"/>
  <c r="J15" i="7"/>
  <c r="P7" i="7"/>
  <c r="L7" i="7"/>
  <c r="N7" i="7"/>
  <c r="J7" i="7"/>
  <c r="N340" i="8"/>
  <c r="J340" i="8"/>
  <c r="N332" i="8"/>
  <c r="J332" i="8"/>
  <c r="N324" i="8"/>
  <c r="J324" i="8"/>
  <c r="N316" i="8"/>
  <c r="J316" i="8"/>
  <c r="N308" i="8"/>
  <c r="J308" i="8"/>
  <c r="N300" i="8"/>
  <c r="J300" i="8"/>
  <c r="N292" i="8"/>
  <c r="J292" i="8"/>
  <c r="N284" i="8"/>
  <c r="J284" i="8"/>
  <c r="N261" i="8"/>
  <c r="J261" i="8"/>
  <c r="N253" i="8"/>
  <c r="J253" i="8"/>
  <c r="N245" i="8"/>
  <c r="J245" i="8"/>
  <c r="N237" i="8"/>
  <c r="J237" i="8"/>
  <c r="N229" i="8"/>
  <c r="J229" i="8"/>
  <c r="N221" i="8"/>
  <c r="J221" i="8"/>
  <c r="N213" i="8"/>
  <c r="J213" i="8"/>
  <c r="N205" i="8"/>
  <c r="J205" i="8"/>
  <c r="N197" i="8"/>
  <c r="J197" i="8"/>
  <c r="N189" i="8"/>
  <c r="J189" i="8"/>
  <c r="N181" i="8"/>
  <c r="J181" i="8"/>
  <c r="N173" i="8"/>
  <c r="J173" i="8"/>
  <c r="N165" i="8"/>
  <c r="J165" i="8"/>
  <c r="N135" i="8"/>
  <c r="J135" i="8"/>
  <c r="N127" i="8"/>
  <c r="J127" i="8"/>
  <c r="N119" i="8"/>
  <c r="J119" i="8"/>
  <c r="N111" i="8"/>
  <c r="J111" i="8"/>
  <c r="N103" i="8"/>
  <c r="J103" i="8"/>
  <c r="N95" i="8"/>
  <c r="J95" i="8"/>
  <c r="N87" i="8"/>
  <c r="J87" i="8"/>
  <c r="N79" i="8"/>
  <c r="J79" i="8"/>
  <c r="N71" i="8"/>
  <c r="J71" i="8"/>
  <c r="N63" i="8"/>
  <c r="J63" i="8"/>
  <c r="N55" i="8"/>
  <c r="J55" i="8"/>
  <c r="N47" i="8"/>
  <c r="J47" i="8"/>
  <c r="N39" i="8"/>
  <c r="J39" i="8"/>
  <c r="N31" i="8"/>
  <c r="J31" i="8"/>
  <c r="N23" i="8"/>
  <c r="J23" i="8"/>
  <c r="N15" i="8"/>
  <c r="J15" i="8"/>
  <c r="N7" i="8"/>
  <c r="J7" i="8"/>
  <c r="N339" i="8"/>
  <c r="J339" i="8"/>
  <c r="N331" i="8"/>
  <c r="J331" i="8"/>
  <c r="N323" i="8"/>
  <c r="J323" i="8"/>
  <c r="N315" i="8"/>
  <c r="J315" i="8"/>
  <c r="N307" i="8"/>
  <c r="J307" i="8"/>
  <c r="N299" i="8"/>
  <c r="J299" i="8"/>
  <c r="N291" i="8"/>
  <c r="J291" i="8"/>
  <c r="N283" i="8"/>
  <c r="J283" i="8"/>
  <c r="N260" i="8"/>
  <c r="J260" i="8"/>
  <c r="N252" i="8"/>
  <c r="J252" i="8"/>
  <c r="N244" i="8"/>
  <c r="J244" i="8"/>
  <c r="N236" i="8"/>
  <c r="J236" i="8"/>
  <c r="N228" i="8"/>
  <c r="J228" i="8"/>
  <c r="N220" i="8"/>
  <c r="J220" i="8"/>
  <c r="N212" i="8"/>
  <c r="J212" i="8"/>
  <c r="N204" i="8"/>
  <c r="J204" i="8"/>
  <c r="N196" i="8"/>
  <c r="J196" i="8"/>
  <c r="N188" i="8"/>
  <c r="J188" i="8"/>
  <c r="N180" i="8"/>
  <c r="J180" i="8"/>
  <c r="N172" i="8"/>
  <c r="J172" i="8"/>
  <c r="N164" i="8"/>
  <c r="J164" i="8"/>
  <c r="J134" i="8"/>
  <c r="N134" i="8"/>
  <c r="J126" i="8"/>
  <c r="N126" i="8"/>
  <c r="J118" i="8"/>
  <c r="N118" i="8"/>
  <c r="J110" i="8"/>
  <c r="N110" i="8"/>
  <c r="J102" i="8"/>
  <c r="N102" i="8"/>
  <c r="J94" i="8"/>
  <c r="N94" i="8"/>
  <c r="J86" i="8"/>
  <c r="N86" i="8"/>
  <c r="J78" i="8"/>
  <c r="N78" i="8"/>
  <c r="J70" i="8"/>
  <c r="N70" i="8"/>
  <c r="J62" i="8"/>
  <c r="N62" i="8"/>
  <c r="J54" i="8"/>
  <c r="N54" i="8"/>
  <c r="J46" i="8"/>
  <c r="N46" i="8"/>
  <c r="J38" i="8"/>
  <c r="N38" i="8"/>
  <c r="J30" i="8"/>
  <c r="N30" i="8"/>
  <c r="J22" i="8"/>
  <c r="N22" i="8"/>
  <c r="J14" i="8"/>
  <c r="N14" i="8"/>
  <c r="J6" i="8"/>
  <c r="N6" i="8"/>
  <c r="N353" i="8"/>
  <c r="J353" i="8"/>
  <c r="N338" i="8"/>
  <c r="J338" i="8"/>
  <c r="N330" i="8"/>
  <c r="J330" i="8"/>
  <c r="N322" i="8"/>
  <c r="J322" i="8"/>
  <c r="N314" i="8"/>
  <c r="J314" i="8"/>
  <c r="N306" i="8"/>
  <c r="J306" i="8"/>
  <c r="N298" i="8"/>
  <c r="J298" i="8"/>
  <c r="N290" i="8"/>
  <c r="J290" i="8"/>
  <c r="N282" i="8"/>
  <c r="J282" i="8"/>
  <c r="N259" i="8"/>
  <c r="J259" i="8"/>
  <c r="N251" i="8"/>
  <c r="J251" i="8"/>
  <c r="N243" i="8"/>
  <c r="J243" i="8"/>
  <c r="N235" i="8"/>
  <c r="J235" i="8"/>
  <c r="N227" i="8"/>
  <c r="J227" i="8"/>
  <c r="N219" i="8"/>
  <c r="J219" i="8"/>
  <c r="N211" i="8"/>
  <c r="J211" i="8"/>
  <c r="N203" i="8"/>
  <c r="J203" i="8"/>
  <c r="N195" i="8"/>
  <c r="J195" i="8"/>
  <c r="N187" i="8"/>
  <c r="J187" i="8"/>
  <c r="N179" i="8"/>
  <c r="J179" i="8"/>
  <c r="N171" i="8"/>
  <c r="J171" i="8"/>
  <c r="J141" i="8"/>
  <c r="N141" i="8"/>
  <c r="J133" i="8"/>
  <c r="N133" i="8"/>
  <c r="J125" i="8"/>
  <c r="N125" i="8"/>
  <c r="J117" i="8"/>
  <c r="N117" i="8"/>
  <c r="J109" i="8"/>
  <c r="N109" i="8"/>
  <c r="J101" i="8"/>
  <c r="N101" i="8"/>
  <c r="J93" i="8"/>
  <c r="N93" i="8"/>
  <c r="J85" i="8"/>
  <c r="N85" i="8"/>
  <c r="J77" i="8"/>
  <c r="N77" i="8"/>
  <c r="J69" i="8"/>
  <c r="N69" i="8"/>
  <c r="J61" i="8"/>
  <c r="N61" i="8"/>
  <c r="J53" i="8"/>
  <c r="N53" i="8"/>
  <c r="J45" i="8"/>
  <c r="N45" i="8"/>
  <c r="J37" i="8"/>
  <c r="N37" i="8"/>
  <c r="J29" i="8"/>
  <c r="N29" i="8"/>
  <c r="J21" i="8"/>
  <c r="N21" i="8"/>
  <c r="J13" i="8"/>
  <c r="N13" i="8"/>
  <c r="J5" i="8"/>
  <c r="N5" i="8"/>
  <c r="N345" i="8"/>
  <c r="J345" i="8"/>
  <c r="N337" i="8"/>
  <c r="J337" i="8"/>
  <c r="N329" i="8"/>
  <c r="J329" i="8"/>
  <c r="N321" i="8"/>
  <c r="J321" i="8"/>
  <c r="N313" i="8"/>
  <c r="J313" i="8"/>
  <c r="N305" i="8"/>
  <c r="J305" i="8"/>
  <c r="N297" i="8"/>
  <c r="J297" i="8"/>
  <c r="N289" i="8"/>
  <c r="J289" i="8"/>
  <c r="N281" i="8"/>
  <c r="J281" i="8"/>
  <c r="N258" i="8"/>
  <c r="J258" i="8"/>
  <c r="N250" i="8"/>
  <c r="J250" i="8"/>
  <c r="N242" i="8"/>
  <c r="J242" i="8"/>
  <c r="N234" i="8"/>
  <c r="J234" i="8"/>
  <c r="N226" i="8"/>
  <c r="J226" i="8"/>
  <c r="N218" i="8"/>
  <c r="J218" i="8"/>
  <c r="N210" i="8"/>
  <c r="J210" i="8"/>
  <c r="N202" i="8"/>
  <c r="J202" i="8"/>
  <c r="N194" i="8"/>
  <c r="J194" i="8"/>
  <c r="N186" i="8"/>
  <c r="J186" i="8"/>
  <c r="N178" i="8"/>
  <c r="J178" i="8"/>
  <c r="N170" i="8"/>
  <c r="J170" i="8"/>
  <c r="J140" i="8"/>
  <c r="N140" i="8"/>
  <c r="J132" i="8"/>
  <c r="N132" i="8"/>
  <c r="J124" i="8"/>
  <c r="N124" i="8"/>
  <c r="J116" i="8"/>
  <c r="N116" i="8"/>
  <c r="J108" i="8"/>
  <c r="N108" i="8"/>
  <c r="J100" i="8"/>
  <c r="N100" i="8"/>
  <c r="J92" i="8"/>
  <c r="N92" i="8"/>
  <c r="J84" i="8"/>
  <c r="N84" i="8"/>
  <c r="J76" i="8"/>
  <c r="N76" i="8"/>
  <c r="J68" i="8"/>
  <c r="N68" i="8"/>
  <c r="J60" i="8"/>
  <c r="N60" i="8"/>
  <c r="J52" i="8"/>
  <c r="N52" i="8"/>
  <c r="J44" i="8"/>
  <c r="N44" i="8"/>
  <c r="J36" i="8"/>
  <c r="N36" i="8"/>
  <c r="J28" i="8"/>
  <c r="N28" i="8"/>
  <c r="J20" i="8"/>
  <c r="N20" i="8"/>
  <c r="J12" i="8"/>
  <c r="N12" i="8"/>
  <c r="J344" i="8"/>
  <c r="N344" i="8"/>
  <c r="J336" i="8"/>
  <c r="N336" i="8"/>
  <c r="J328" i="8"/>
  <c r="N328" i="8"/>
  <c r="J320" i="8"/>
  <c r="N320" i="8"/>
  <c r="J312" i="8"/>
  <c r="N312" i="8"/>
  <c r="J304" i="8"/>
  <c r="N304" i="8"/>
  <c r="J296" i="8"/>
  <c r="N296" i="8"/>
  <c r="J288" i="8"/>
  <c r="N288" i="8"/>
  <c r="J280" i="8"/>
  <c r="N280" i="8"/>
  <c r="N257" i="8"/>
  <c r="J257" i="8"/>
  <c r="N249" i="8"/>
  <c r="J249" i="8"/>
  <c r="N241" i="8"/>
  <c r="J241" i="8"/>
  <c r="N233" i="8"/>
  <c r="J233" i="8"/>
  <c r="N225" i="8"/>
  <c r="J225" i="8"/>
  <c r="N217" i="8"/>
  <c r="J217" i="8"/>
  <c r="N209" i="8"/>
  <c r="J209" i="8"/>
  <c r="N201" i="8"/>
  <c r="J201" i="8"/>
  <c r="N193" i="8"/>
  <c r="J193" i="8"/>
  <c r="N185" i="8"/>
  <c r="J185" i="8"/>
  <c r="N177" i="8"/>
  <c r="J177" i="8"/>
  <c r="N169" i="8"/>
  <c r="J169" i="8"/>
  <c r="N139" i="8"/>
  <c r="J139" i="8"/>
  <c r="N131" i="8"/>
  <c r="J131" i="8"/>
  <c r="N123" i="8"/>
  <c r="J123" i="8"/>
  <c r="N115" i="8"/>
  <c r="J115" i="8"/>
  <c r="N107" i="8"/>
  <c r="J107" i="8"/>
  <c r="N99" i="8"/>
  <c r="J99" i="8"/>
  <c r="N91" i="8"/>
  <c r="J91" i="8"/>
  <c r="N83" i="8"/>
  <c r="J83" i="8"/>
  <c r="N75" i="8"/>
  <c r="J75" i="8"/>
  <c r="N67" i="8"/>
  <c r="J67" i="8"/>
  <c r="N59" i="8"/>
  <c r="J59" i="8"/>
  <c r="N51" i="8"/>
  <c r="J51" i="8"/>
  <c r="N43" i="8"/>
  <c r="J43" i="8"/>
  <c r="N35" i="8"/>
  <c r="J35" i="8"/>
  <c r="N27" i="8"/>
  <c r="J27" i="8"/>
  <c r="N19" i="8"/>
  <c r="J19" i="8"/>
  <c r="N11" i="8"/>
  <c r="J11" i="8"/>
  <c r="J343" i="8"/>
  <c r="N343" i="8"/>
  <c r="J335" i="8"/>
  <c r="N335" i="8"/>
  <c r="J327" i="8"/>
  <c r="N327" i="8"/>
  <c r="J319" i="8"/>
  <c r="N319" i="8"/>
  <c r="J311" i="8"/>
  <c r="N311" i="8"/>
  <c r="J303" i="8"/>
  <c r="N303" i="8"/>
  <c r="J295" i="8"/>
  <c r="N295" i="8"/>
  <c r="J287" i="8"/>
  <c r="N287" i="8"/>
  <c r="J279" i="8"/>
  <c r="N279" i="8"/>
  <c r="J256" i="8"/>
  <c r="N256" i="8"/>
  <c r="J248" i="8"/>
  <c r="N248" i="8"/>
  <c r="J240" i="8"/>
  <c r="N240" i="8"/>
  <c r="J232" i="8"/>
  <c r="N232" i="8"/>
  <c r="J224" i="8"/>
  <c r="N224" i="8"/>
  <c r="J216" i="8"/>
  <c r="N216" i="8"/>
  <c r="J208" i="8"/>
  <c r="N208" i="8"/>
  <c r="J200" i="8"/>
  <c r="N200" i="8"/>
  <c r="J192" i="8"/>
  <c r="N192" i="8"/>
  <c r="J184" i="8"/>
  <c r="N184" i="8"/>
  <c r="J176" i="8"/>
  <c r="N176" i="8"/>
  <c r="J168" i="8"/>
  <c r="N168" i="8"/>
  <c r="N138" i="8"/>
  <c r="J138" i="8"/>
  <c r="N130" i="8"/>
  <c r="J130" i="8"/>
  <c r="N122" i="8"/>
  <c r="J122" i="8"/>
  <c r="N114" i="8"/>
  <c r="J114" i="8"/>
  <c r="N106" i="8"/>
  <c r="J106" i="8"/>
  <c r="N98" i="8"/>
  <c r="J98" i="8"/>
  <c r="N90" i="8"/>
  <c r="J90" i="8"/>
  <c r="N82" i="8"/>
  <c r="J82" i="8"/>
  <c r="N74" i="8"/>
  <c r="J74" i="8"/>
  <c r="N66" i="8"/>
  <c r="J66" i="8"/>
  <c r="N58" i="8"/>
  <c r="J58" i="8"/>
  <c r="N50" i="8"/>
  <c r="J50" i="8"/>
  <c r="N42" i="8"/>
  <c r="J42" i="8"/>
  <c r="N34" i="8"/>
  <c r="J34" i="8"/>
  <c r="N26" i="8"/>
  <c r="J26" i="8"/>
  <c r="N18" i="8"/>
  <c r="J18" i="8"/>
  <c r="N10" i="8"/>
  <c r="J10" i="8"/>
  <c r="N4" i="8"/>
  <c r="J4" i="8"/>
  <c r="J342" i="8"/>
  <c r="N342" i="8"/>
  <c r="J334" i="8"/>
  <c r="N334" i="8"/>
  <c r="J326" i="8"/>
  <c r="N326" i="8"/>
  <c r="J318" i="8"/>
  <c r="N318" i="8"/>
  <c r="J310" i="8"/>
  <c r="N310" i="8"/>
  <c r="J302" i="8"/>
  <c r="N302" i="8"/>
  <c r="J294" i="8"/>
  <c r="N294" i="8"/>
  <c r="J286" i="8"/>
  <c r="N286" i="8"/>
  <c r="J278" i="8"/>
  <c r="N278" i="8"/>
  <c r="J255" i="8"/>
  <c r="N255" i="8"/>
  <c r="J247" i="8"/>
  <c r="N247" i="8"/>
  <c r="J239" i="8"/>
  <c r="N239" i="8"/>
  <c r="J231" i="8"/>
  <c r="N231" i="8"/>
  <c r="J223" i="8"/>
  <c r="N223" i="8"/>
  <c r="J215" i="8"/>
  <c r="N215" i="8"/>
  <c r="J207" i="8"/>
  <c r="N207" i="8"/>
  <c r="J199" i="8"/>
  <c r="N199" i="8"/>
  <c r="J191" i="8"/>
  <c r="N191" i="8"/>
  <c r="J183" i="8"/>
  <c r="N183" i="8"/>
  <c r="J175" i="8"/>
  <c r="N175" i="8"/>
  <c r="J167" i="8"/>
  <c r="N167" i="8"/>
  <c r="N137" i="8"/>
  <c r="J137" i="8"/>
  <c r="N129" i="8"/>
  <c r="J129" i="8"/>
  <c r="N121" i="8"/>
  <c r="J121" i="8"/>
  <c r="N113" i="8"/>
  <c r="J113" i="8"/>
  <c r="N105" i="8"/>
  <c r="J105" i="8"/>
  <c r="N97" i="8"/>
  <c r="J97" i="8"/>
  <c r="N89" i="8"/>
  <c r="J89" i="8"/>
  <c r="N81" i="8"/>
  <c r="J81" i="8"/>
  <c r="N73" i="8"/>
  <c r="J73" i="8"/>
  <c r="N65" i="8"/>
  <c r="J65" i="8"/>
  <c r="N57" i="8"/>
  <c r="J57" i="8"/>
  <c r="N49" i="8"/>
  <c r="J49" i="8"/>
  <c r="N41" i="8"/>
  <c r="J41" i="8"/>
  <c r="N33" i="8"/>
  <c r="J33" i="8"/>
  <c r="N25" i="8"/>
  <c r="J25" i="8"/>
  <c r="N17" i="8"/>
  <c r="J17" i="8"/>
  <c r="N9" i="8"/>
  <c r="J9" i="8"/>
  <c r="N341" i="8"/>
  <c r="J341" i="8"/>
  <c r="N333" i="8"/>
  <c r="J333" i="8"/>
  <c r="N325" i="8"/>
  <c r="J325" i="8"/>
  <c r="N317" i="8"/>
  <c r="J317" i="8"/>
  <c r="N309" i="8"/>
  <c r="J309" i="8"/>
  <c r="N301" i="8"/>
  <c r="J301" i="8"/>
  <c r="N293" i="8"/>
  <c r="J293" i="8"/>
  <c r="N285" i="8"/>
  <c r="J285" i="8"/>
  <c r="J262" i="8"/>
  <c r="N262" i="8"/>
  <c r="J254" i="8"/>
  <c r="N254" i="8"/>
  <c r="J246" i="8"/>
  <c r="N246" i="8"/>
  <c r="J238" i="8"/>
  <c r="N238" i="8"/>
  <c r="J230" i="8"/>
  <c r="N230" i="8"/>
  <c r="J222" i="8"/>
  <c r="N222" i="8"/>
  <c r="J214" i="8"/>
  <c r="N214" i="8"/>
  <c r="J206" i="8"/>
  <c r="N206" i="8"/>
  <c r="J198" i="8"/>
  <c r="N198" i="8"/>
  <c r="J190" i="8"/>
  <c r="N190" i="8"/>
  <c r="J182" i="8"/>
  <c r="N182" i="8"/>
  <c r="J174" i="8"/>
  <c r="N174" i="8"/>
  <c r="J166" i="8"/>
  <c r="N166" i="8"/>
  <c r="N136" i="8"/>
  <c r="J136" i="8"/>
  <c r="N128" i="8"/>
  <c r="J128" i="8"/>
  <c r="N120" i="8"/>
  <c r="J120" i="8"/>
  <c r="N112" i="8"/>
  <c r="J112" i="8"/>
  <c r="N104" i="8"/>
  <c r="J104" i="8"/>
  <c r="N96" i="8"/>
  <c r="J96" i="8"/>
  <c r="N88" i="8"/>
  <c r="J88" i="8"/>
  <c r="N80" i="8"/>
  <c r="J80" i="8"/>
  <c r="N72" i="8"/>
  <c r="J72" i="8"/>
  <c r="N64" i="8"/>
  <c r="J64" i="8"/>
  <c r="N56" i="8"/>
  <c r="J56" i="8"/>
  <c r="N48" i="8"/>
  <c r="J48" i="8"/>
  <c r="N40" i="8"/>
  <c r="J40" i="8"/>
  <c r="N32" i="8"/>
  <c r="J32" i="8"/>
  <c r="N24" i="8"/>
  <c r="J24" i="8"/>
  <c r="N16" i="8"/>
  <c r="J16" i="8"/>
  <c r="N8" i="8"/>
  <c r="J8" i="8"/>
  <c r="A136" i="8"/>
  <c r="A137" i="8"/>
  <c r="A138" i="8"/>
  <c r="A139" i="8"/>
  <c r="A140" i="8"/>
  <c r="A141" i="8"/>
  <c r="Q136" i="8"/>
  <c r="Q137" i="8"/>
  <c r="Q138" i="8"/>
  <c r="Q139" i="8"/>
  <c r="Q140" i="8"/>
  <c r="Q141" i="8"/>
  <c r="A136" i="9"/>
  <c r="A137" i="9"/>
  <c r="A138" i="9"/>
  <c r="A139" i="9"/>
  <c r="A140" i="9"/>
  <c r="A141" i="9"/>
  <c r="A254" i="9"/>
  <c r="A255" i="9"/>
  <c r="A256" i="9"/>
  <c r="A257" i="9"/>
  <c r="A258" i="9"/>
  <c r="A259" i="9"/>
  <c r="A260" i="9"/>
  <c r="A261" i="9"/>
  <c r="A262" i="9"/>
  <c r="A254" i="8"/>
  <c r="A255" i="8"/>
  <c r="A256" i="8"/>
  <c r="A257" i="8"/>
  <c r="A258" i="8"/>
  <c r="A259" i="8"/>
  <c r="A260" i="8"/>
  <c r="A261" i="8"/>
  <c r="A262" i="8"/>
  <c r="A254" i="7"/>
  <c r="A255" i="7"/>
  <c r="A256" i="7"/>
  <c r="A257" i="7"/>
  <c r="A258" i="7"/>
  <c r="A259" i="7"/>
  <c r="A260" i="7"/>
  <c r="A261" i="7"/>
  <c r="A262" i="7"/>
  <c r="Q262" i="8"/>
  <c r="Q261" i="8"/>
  <c r="Q260" i="8"/>
  <c r="Q259" i="8"/>
  <c r="Q258" i="8"/>
  <c r="Q257" i="8"/>
  <c r="Q256" i="8"/>
  <c r="Q255" i="8"/>
  <c r="Q254" i="8"/>
  <c r="A136" i="7"/>
  <c r="A137" i="7"/>
  <c r="A138" i="7"/>
  <c r="A139" i="7"/>
  <c r="A140" i="7"/>
  <c r="A141" i="7"/>
  <c r="J354" i="7" l="1"/>
  <c r="P354" i="7"/>
  <c r="N354" i="7"/>
  <c r="N354" i="9"/>
  <c r="L354" i="9"/>
  <c r="J354" i="9"/>
  <c r="N354" i="8"/>
  <c r="J354" i="8"/>
  <c r="L354" i="7"/>
  <c r="N354" i="1"/>
  <c r="P354" i="1"/>
  <c r="R354" i="1"/>
  <c r="J354" i="1"/>
  <c r="T354" i="1"/>
  <c r="C13" i="15" s="1"/>
  <c r="G13" i="15" s="1"/>
  <c r="V354" i="1"/>
  <c r="A5" i="9"/>
  <c r="A6" i="9"/>
  <c r="A7" i="9"/>
  <c r="A8" i="9"/>
  <c r="A9" i="9"/>
  <c r="A10" i="9"/>
  <c r="A11" i="9"/>
  <c r="A12" i="9"/>
  <c r="A13" i="9"/>
  <c r="A14" i="9"/>
  <c r="A15" i="9"/>
  <c r="A16" i="9"/>
  <c r="A17" i="9"/>
  <c r="A18" i="9"/>
  <c r="A19" i="9"/>
  <c r="A20" i="9"/>
  <c r="A21" i="9"/>
  <c r="A22" i="9"/>
  <c r="A23" i="9"/>
  <c r="A24" i="9"/>
  <c r="A25" i="9"/>
  <c r="A26" i="9"/>
  <c r="A27" i="9"/>
  <c r="A28" i="9"/>
  <c r="A29" i="9"/>
  <c r="A30" i="9"/>
  <c r="A31" i="9"/>
  <c r="A32" i="9"/>
  <c r="A33" i="9"/>
  <c r="A34" i="9"/>
  <c r="A35" i="9"/>
  <c r="A36" i="9"/>
  <c r="A37" i="9"/>
  <c r="A38" i="9"/>
  <c r="A39" i="9"/>
  <c r="A40" i="9"/>
  <c r="A41" i="9"/>
  <c r="A42" i="9"/>
  <c r="A43" i="9"/>
  <c r="A44" i="9"/>
  <c r="A45" i="9"/>
  <c r="A46" i="9"/>
  <c r="A47" i="9"/>
  <c r="A48" i="9"/>
  <c r="A49" i="9"/>
  <c r="A50" i="9"/>
  <c r="A51" i="9"/>
  <c r="A52" i="9"/>
  <c r="A53" i="9"/>
  <c r="A54" i="9"/>
  <c r="A55" i="9"/>
  <c r="A56" i="9"/>
  <c r="A57" i="9"/>
  <c r="A58" i="9"/>
  <c r="A59" i="9"/>
  <c r="A60" i="9"/>
  <c r="A61" i="9"/>
  <c r="A62" i="9"/>
  <c r="A63" i="9"/>
  <c r="A64" i="9"/>
  <c r="A65" i="9"/>
  <c r="A66" i="9"/>
  <c r="A67" i="9"/>
  <c r="A68" i="9"/>
  <c r="A69" i="9"/>
  <c r="A70" i="9"/>
  <c r="A71" i="9"/>
  <c r="A72" i="9"/>
  <c r="A73" i="9"/>
  <c r="A74" i="9"/>
  <c r="A75" i="9"/>
  <c r="A76" i="9"/>
  <c r="A77" i="9"/>
  <c r="A78" i="9"/>
  <c r="A79" i="9"/>
  <c r="A80" i="9"/>
  <c r="A81" i="9"/>
  <c r="A82" i="9"/>
  <c r="A83" i="9"/>
  <c r="A84" i="9"/>
  <c r="A85" i="9"/>
  <c r="A86" i="9"/>
  <c r="A87" i="9"/>
  <c r="A88" i="9"/>
  <c r="A89" i="9"/>
  <c r="A90" i="9"/>
  <c r="A91" i="9"/>
  <c r="A92" i="9"/>
  <c r="A93" i="9"/>
  <c r="A94" i="9"/>
  <c r="A95" i="9"/>
  <c r="A96" i="9"/>
  <c r="A97" i="9"/>
  <c r="A98" i="9"/>
  <c r="A99" i="9"/>
  <c r="A100" i="9"/>
  <c r="A101" i="9"/>
  <c r="A102" i="9"/>
  <c r="A103" i="9"/>
  <c r="A104" i="9"/>
  <c r="A105" i="9"/>
  <c r="A106" i="9"/>
  <c r="A107" i="9"/>
  <c r="A108" i="9"/>
  <c r="A109" i="9"/>
  <c r="A110" i="9"/>
  <c r="A111" i="9"/>
  <c r="A112" i="9"/>
  <c r="A113" i="9"/>
  <c r="A114" i="9"/>
  <c r="A115" i="9"/>
  <c r="A116" i="9"/>
  <c r="A117" i="9"/>
  <c r="A118" i="9"/>
  <c r="A119" i="9"/>
  <c r="A120" i="9"/>
  <c r="A121" i="9"/>
  <c r="A122" i="9"/>
  <c r="A123" i="9"/>
  <c r="A124" i="9"/>
  <c r="A125" i="9"/>
  <c r="A126" i="9"/>
  <c r="A127" i="9"/>
  <c r="A128" i="9"/>
  <c r="A129" i="9"/>
  <c r="A130" i="9"/>
  <c r="A131" i="9"/>
  <c r="A132" i="9"/>
  <c r="A133" i="9"/>
  <c r="A134" i="9"/>
  <c r="A135" i="9"/>
  <c r="A164" i="9"/>
  <c r="A165" i="9"/>
  <c r="A166" i="9"/>
  <c r="A167" i="9"/>
  <c r="A168" i="9"/>
  <c r="A169" i="9"/>
  <c r="A170" i="9"/>
  <c r="A171" i="9"/>
  <c r="A172" i="9"/>
  <c r="A173" i="9"/>
  <c r="A174" i="9"/>
  <c r="A175" i="9"/>
  <c r="A176" i="9"/>
  <c r="A177" i="9"/>
  <c r="A178" i="9"/>
  <c r="A179" i="9"/>
  <c r="A180" i="9"/>
  <c r="A181" i="9"/>
  <c r="A182" i="9"/>
  <c r="A183" i="9"/>
  <c r="A184" i="9"/>
  <c r="A185" i="9"/>
  <c r="A186" i="9"/>
  <c r="A187" i="9"/>
  <c r="A188" i="9"/>
  <c r="A189" i="9"/>
  <c r="A190" i="9"/>
  <c r="A191" i="9"/>
  <c r="A192" i="9"/>
  <c r="A193" i="9"/>
  <c r="A194" i="9"/>
  <c r="A195" i="9"/>
  <c r="A196" i="9"/>
  <c r="A197" i="9"/>
  <c r="A198" i="9"/>
  <c r="A199" i="9"/>
  <c r="A200" i="9"/>
  <c r="A201" i="9"/>
  <c r="A202" i="9"/>
  <c r="A203" i="9"/>
  <c r="A204" i="9"/>
  <c r="A205" i="9"/>
  <c r="A206" i="9"/>
  <c r="A207" i="9"/>
  <c r="A208" i="9"/>
  <c r="A209" i="9"/>
  <c r="A210" i="9"/>
  <c r="A211" i="9"/>
  <c r="A212" i="9"/>
  <c r="A213" i="9"/>
  <c r="A214" i="9"/>
  <c r="A215" i="9"/>
  <c r="A216" i="9"/>
  <c r="A217" i="9"/>
  <c r="A218" i="9"/>
  <c r="A219" i="9"/>
  <c r="A220" i="9"/>
  <c r="A221" i="9"/>
  <c r="A222" i="9"/>
  <c r="A223" i="9"/>
  <c r="A224" i="9"/>
  <c r="A225" i="9"/>
  <c r="A226" i="9"/>
  <c r="A227" i="9"/>
  <c r="A228" i="9"/>
  <c r="A229" i="9"/>
  <c r="A230" i="9"/>
  <c r="A231" i="9"/>
  <c r="A232" i="9"/>
  <c r="A233" i="9"/>
  <c r="A234" i="9"/>
  <c r="A235" i="9"/>
  <c r="A236" i="9"/>
  <c r="A237" i="9"/>
  <c r="A238" i="9"/>
  <c r="A239" i="9"/>
  <c r="A240" i="9"/>
  <c r="A241" i="9"/>
  <c r="A242" i="9"/>
  <c r="A243" i="9"/>
  <c r="A244" i="9"/>
  <c r="A245" i="9"/>
  <c r="A246" i="9"/>
  <c r="A247" i="9"/>
  <c r="A248" i="9"/>
  <c r="A249" i="9"/>
  <c r="A250" i="9"/>
  <c r="A251" i="9"/>
  <c r="A252" i="9"/>
  <c r="A253" i="9"/>
  <c r="A278" i="9"/>
  <c r="A279" i="9"/>
  <c r="A280" i="9"/>
  <c r="A281" i="9"/>
  <c r="A282" i="9"/>
  <c r="A283" i="9"/>
  <c r="A284" i="9"/>
  <c r="A285" i="9"/>
  <c r="A286" i="9"/>
  <c r="A287" i="9"/>
  <c r="A288" i="9"/>
  <c r="A289" i="9"/>
  <c r="A290" i="9"/>
  <c r="A291" i="9"/>
  <c r="A292" i="9"/>
  <c r="A293" i="9"/>
  <c r="A294" i="9"/>
  <c r="A295" i="9"/>
  <c r="A296" i="9"/>
  <c r="A297" i="9"/>
  <c r="A298" i="9"/>
  <c r="A299" i="9"/>
  <c r="A300" i="9"/>
  <c r="A301" i="9"/>
  <c r="A302" i="9"/>
  <c r="A303" i="9"/>
  <c r="A304" i="9"/>
  <c r="A305" i="9"/>
  <c r="A306" i="9"/>
  <c r="A307" i="9"/>
  <c r="A308" i="9"/>
  <c r="A309" i="9"/>
  <c r="A310" i="9"/>
  <c r="A311" i="9"/>
  <c r="A312" i="9"/>
  <c r="A313" i="9"/>
  <c r="A314" i="9"/>
  <c r="A315" i="9"/>
  <c r="A316" i="9"/>
  <c r="A317" i="9"/>
  <c r="A318" i="9"/>
  <c r="A319" i="9"/>
  <c r="A320" i="9"/>
  <c r="A321" i="9"/>
  <c r="A322" i="9"/>
  <c r="A323" i="9"/>
  <c r="A324" i="9"/>
  <c r="A325" i="9"/>
  <c r="A326" i="9"/>
  <c r="A327" i="9"/>
  <c r="A328" i="9"/>
  <c r="A329" i="9"/>
  <c r="A330" i="9"/>
  <c r="A331" i="9"/>
  <c r="A332" i="9"/>
  <c r="A333" i="9"/>
  <c r="A334" i="9"/>
  <c r="A335" i="9"/>
  <c r="A336" i="9"/>
  <c r="A337" i="9"/>
  <c r="A338" i="9"/>
  <c r="A339" i="9"/>
  <c r="A340" i="9"/>
  <c r="A341" i="9"/>
  <c r="A342" i="9"/>
  <c r="A343" i="9"/>
  <c r="A344" i="9"/>
  <c r="A345" i="9"/>
  <c r="A353" i="9"/>
  <c r="A4" i="9"/>
  <c r="A5" i="8"/>
  <c r="A6" i="8"/>
  <c r="A7" i="8"/>
  <c r="A8" i="8"/>
  <c r="A9" i="8"/>
  <c r="A10" i="8"/>
  <c r="A11" i="8"/>
  <c r="A12" i="8"/>
  <c r="A13" i="8"/>
  <c r="A14" i="8"/>
  <c r="A15" i="8"/>
  <c r="A16" i="8"/>
  <c r="A17" i="8"/>
  <c r="A18" i="8"/>
  <c r="A19" i="8"/>
  <c r="A20" i="8"/>
  <c r="A21" i="8"/>
  <c r="A22" i="8"/>
  <c r="A23" i="8"/>
  <c r="A24" i="8"/>
  <c r="A25" i="8"/>
  <c r="A26" i="8"/>
  <c r="A27" i="8"/>
  <c r="A28" i="8"/>
  <c r="A29" i="8"/>
  <c r="A30" i="8"/>
  <c r="A31" i="8"/>
  <c r="A32" i="8"/>
  <c r="A33" i="8"/>
  <c r="A34" i="8"/>
  <c r="A35" i="8"/>
  <c r="A36" i="8"/>
  <c r="A37" i="8"/>
  <c r="A38" i="8"/>
  <c r="A39" i="8"/>
  <c r="A40" i="8"/>
  <c r="A41" i="8"/>
  <c r="A42" i="8"/>
  <c r="A43" i="8"/>
  <c r="A44" i="8"/>
  <c r="A45" i="8"/>
  <c r="A46" i="8"/>
  <c r="A47" i="8"/>
  <c r="A48" i="8"/>
  <c r="A49" i="8"/>
  <c r="A50" i="8"/>
  <c r="A51" i="8"/>
  <c r="A52" i="8"/>
  <c r="A53" i="8"/>
  <c r="A54" i="8"/>
  <c r="A55" i="8"/>
  <c r="A56" i="8"/>
  <c r="A57" i="8"/>
  <c r="A58" i="8"/>
  <c r="A59" i="8"/>
  <c r="A60" i="8"/>
  <c r="A61" i="8"/>
  <c r="A62" i="8"/>
  <c r="A63" i="8"/>
  <c r="A64" i="8"/>
  <c r="A65" i="8"/>
  <c r="A66" i="8"/>
  <c r="A67" i="8"/>
  <c r="A68" i="8"/>
  <c r="A69" i="8"/>
  <c r="A70" i="8"/>
  <c r="A71" i="8"/>
  <c r="A72" i="8"/>
  <c r="A73" i="8"/>
  <c r="A74" i="8"/>
  <c r="A75" i="8"/>
  <c r="A76" i="8"/>
  <c r="A77" i="8"/>
  <c r="A78" i="8"/>
  <c r="A79" i="8"/>
  <c r="A80" i="8"/>
  <c r="A81" i="8"/>
  <c r="A82" i="8"/>
  <c r="A83" i="8"/>
  <c r="A84" i="8"/>
  <c r="A85" i="8"/>
  <c r="A86" i="8"/>
  <c r="A87" i="8"/>
  <c r="A88" i="8"/>
  <c r="A89" i="8"/>
  <c r="A90" i="8"/>
  <c r="A91" i="8"/>
  <c r="A92" i="8"/>
  <c r="A93" i="8"/>
  <c r="A94" i="8"/>
  <c r="A95" i="8"/>
  <c r="A96" i="8"/>
  <c r="A97" i="8"/>
  <c r="A98" i="8"/>
  <c r="A99" i="8"/>
  <c r="A100" i="8"/>
  <c r="A101" i="8"/>
  <c r="A102" i="8"/>
  <c r="A103" i="8"/>
  <c r="A104" i="8"/>
  <c r="A105" i="8"/>
  <c r="A106" i="8"/>
  <c r="A107" i="8"/>
  <c r="A108" i="8"/>
  <c r="A109" i="8"/>
  <c r="A110" i="8"/>
  <c r="A111" i="8"/>
  <c r="A112" i="8"/>
  <c r="A113" i="8"/>
  <c r="A114" i="8"/>
  <c r="A115" i="8"/>
  <c r="A116" i="8"/>
  <c r="A117" i="8"/>
  <c r="A118" i="8"/>
  <c r="A119" i="8"/>
  <c r="A120" i="8"/>
  <c r="A121" i="8"/>
  <c r="A122" i="8"/>
  <c r="A123" i="8"/>
  <c r="A124" i="8"/>
  <c r="A125" i="8"/>
  <c r="A126" i="8"/>
  <c r="A127" i="8"/>
  <c r="A128" i="8"/>
  <c r="A129" i="8"/>
  <c r="A130" i="8"/>
  <c r="A131" i="8"/>
  <c r="A132" i="8"/>
  <c r="A133" i="8"/>
  <c r="A134" i="8"/>
  <c r="A135" i="8"/>
  <c r="A164" i="8"/>
  <c r="A165" i="8"/>
  <c r="A166" i="8"/>
  <c r="A167" i="8"/>
  <c r="A168" i="8"/>
  <c r="A169" i="8"/>
  <c r="A170" i="8"/>
  <c r="A171" i="8"/>
  <c r="A172" i="8"/>
  <c r="A173" i="8"/>
  <c r="A174" i="8"/>
  <c r="A175" i="8"/>
  <c r="A176" i="8"/>
  <c r="A177" i="8"/>
  <c r="A178" i="8"/>
  <c r="A179" i="8"/>
  <c r="A180" i="8"/>
  <c r="A181" i="8"/>
  <c r="A182" i="8"/>
  <c r="A183" i="8"/>
  <c r="A184" i="8"/>
  <c r="A185" i="8"/>
  <c r="A186" i="8"/>
  <c r="A187" i="8"/>
  <c r="A188" i="8"/>
  <c r="A189" i="8"/>
  <c r="A190" i="8"/>
  <c r="A191" i="8"/>
  <c r="A192" i="8"/>
  <c r="A193" i="8"/>
  <c r="A194" i="8"/>
  <c r="A195" i="8"/>
  <c r="A196" i="8"/>
  <c r="A197" i="8"/>
  <c r="A198" i="8"/>
  <c r="A199" i="8"/>
  <c r="A200" i="8"/>
  <c r="A201" i="8"/>
  <c r="A202" i="8"/>
  <c r="A203" i="8"/>
  <c r="A204" i="8"/>
  <c r="A205" i="8"/>
  <c r="A206" i="8"/>
  <c r="A207" i="8"/>
  <c r="A208" i="8"/>
  <c r="A209" i="8"/>
  <c r="A210" i="8"/>
  <c r="A211" i="8"/>
  <c r="A212" i="8"/>
  <c r="A213" i="8"/>
  <c r="A214" i="8"/>
  <c r="A215" i="8"/>
  <c r="A216" i="8"/>
  <c r="A217" i="8"/>
  <c r="A218" i="8"/>
  <c r="A219" i="8"/>
  <c r="A220" i="8"/>
  <c r="A221" i="8"/>
  <c r="A222" i="8"/>
  <c r="A223" i="8"/>
  <c r="A224" i="8"/>
  <c r="A225" i="8"/>
  <c r="A226" i="8"/>
  <c r="A227" i="8"/>
  <c r="A228" i="8"/>
  <c r="A229" i="8"/>
  <c r="A230" i="8"/>
  <c r="A231" i="8"/>
  <c r="A232" i="8"/>
  <c r="A233" i="8"/>
  <c r="A234" i="8"/>
  <c r="A235" i="8"/>
  <c r="A236" i="8"/>
  <c r="A237" i="8"/>
  <c r="A238" i="8"/>
  <c r="A239" i="8"/>
  <c r="A240" i="8"/>
  <c r="A241" i="8"/>
  <c r="A242" i="8"/>
  <c r="A243" i="8"/>
  <c r="A244" i="8"/>
  <c r="A245" i="8"/>
  <c r="A246" i="8"/>
  <c r="A247" i="8"/>
  <c r="A248" i="8"/>
  <c r="A249" i="8"/>
  <c r="A250" i="8"/>
  <c r="A251" i="8"/>
  <c r="A252" i="8"/>
  <c r="A253" i="8"/>
  <c r="A278" i="8"/>
  <c r="A279" i="8"/>
  <c r="A280" i="8"/>
  <c r="A281" i="8"/>
  <c r="A282" i="8"/>
  <c r="A283" i="8"/>
  <c r="A284" i="8"/>
  <c r="A285" i="8"/>
  <c r="A286" i="8"/>
  <c r="A287" i="8"/>
  <c r="A288" i="8"/>
  <c r="A289" i="8"/>
  <c r="A290" i="8"/>
  <c r="A291" i="8"/>
  <c r="A292" i="8"/>
  <c r="A293" i="8"/>
  <c r="A294" i="8"/>
  <c r="A295" i="8"/>
  <c r="A296" i="8"/>
  <c r="A297" i="8"/>
  <c r="A298" i="8"/>
  <c r="A299" i="8"/>
  <c r="A300" i="8"/>
  <c r="A301" i="8"/>
  <c r="A302" i="8"/>
  <c r="A303" i="8"/>
  <c r="A304" i="8"/>
  <c r="A305" i="8"/>
  <c r="A306" i="8"/>
  <c r="A307" i="8"/>
  <c r="A308" i="8"/>
  <c r="A309" i="8"/>
  <c r="A310" i="8"/>
  <c r="A311" i="8"/>
  <c r="A312" i="8"/>
  <c r="A313" i="8"/>
  <c r="A314" i="8"/>
  <c r="A315" i="8"/>
  <c r="A316" i="8"/>
  <c r="A317" i="8"/>
  <c r="A318" i="8"/>
  <c r="A319" i="8"/>
  <c r="A320" i="8"/>
  <c r="A321" i="8"/>
  <c r="A322" i="8"/>
  <c r="A323" i="8"/>
  <c r="A324" i="8"/>
  <c r="A325" i="8"/>
  <c r="A326" i="8"/>
  <c r="A327" i="8"/>
  <c r="A328" i="8"/>
  <c r="A329" i="8"/>
  <c r="A330" i="8"/>
  <c r="A331" i="8"/>
  <c r="A332" i="8"/>
  <c r="A333" i="8"/>
  <c r="A334" i="8"/>
  <c r="A335" i="8"/>
  <c r="A336" i="8"/>
  <c r="A337" i="8"/>
  <c r="A338" i="8"/>
  <c r="A339" i="8"/>
  <c r="A340" i="8"/>
  <c r="A341" i="8"/>
  <c r="A342" i="8"/>
  <c r="A343" i="8"/>
  <c r="A344" i="8"/>
  <c r="A345" i="8"/>
  <c r="A353" i="8"/>
  <c r="A4" i="8"/>
  <c r="A5" i="7"/>
  <c r="A6" i="7"/>
  <c r="A7" i="7"/>
  <c r="A8" i="7"/>
  <c r="A9" i="7"/>
  <c r="A10" i="7"/>
  <c r="A11" i="7"/>
  <c r="A12" i="7"/>
  <c r="A13" i="7"/>
  <c r="A14" i="7"/>
  <c r="A15" i="7"/>
  <c r="A16" i="7"/>
  <c r="A17" i="7"/>
  <c r="A18" i="7"/>
  <c r="A19" i="7"/>
  <c r="A20" i="7"/>
  <c r="A21" i="7"/>
  <c r="A22" i="7"/>
  <c r="A23" i="7"/>
  <c r="A24" i="7"/>
  <c r="A25" i="7"/>
  <c r="A26" i="7"/>
  <c r="A27" i="7"/>
  <c r="A28" i="7"/>
  <c r="A29" i="7"/>
  <c r="A30" i="7"/>
  <c r="A31" i="7"/>
  <c r="A32" i="7"/>
  <c r="A33" i="7"/>
  <c r="A34" i="7"/>
  <c r="A35" i="7"/>
  <c r="A36" i="7"/>
  <c r="A37" i="7"/>
  <c r="A38" i="7"/>
  <c r="A39" i="7"/>
  <c r="A40" i="7"/>
  <c r="A41" i="7"/>
  <c r="A42" i="7"/>
  <c r="A43" i="7"/>
  <c r="A44" i="7"/>
  <c r="A45" i="7"/>
  <c r="A46" i="7"/>
  <c r="A47" i="7"/>
  <c r="A48" i="7"/>
  <c r="A49" i="7"/>
  <c r="A50" i="7"/>
  <c r="A51" i="7"/>
  <c r="A52" i="7"/>
  <c r="A53" i="7"/>
  <c r="A54" i="7"/>
  <c r="A55" i="7"/>
  <c r="A56" i="7"/>
  <c r="A57" i="7"/>
  <c r="A58" i="7"/>
  <c r="A59" i="7"/>
  <c r="A60" i="7"/>
  <c r="A61" i="7"/>
  <c r="A62" i="7"/>
  <c r="A63" i="7"/>
  <c r="A64" i="7"/>
  <c r="A65" i="7"/>
  <c r="A66" i="7"/>
  <c r="A67" i="7"/>
  <c r="A68" i="7"/>
  <c r="A69" i="7"/>
  <c r="A70" i="7"/>
  <c r="A71" i="7"/>
  <c r="A72" i="7"/>
  <c r="A73" i="7"/>
  <c r="A74" i="7"/>
  <c r="A75" i="7"/>
  <c r="A76" i="7"/>
  <c r="A77" i="7"/>
  <c r="A78" i="7"/>
  <c r="A79" i="7"/>
  <c r="A80" i="7"/>
  <c r="A81" i="7"/>
  <c r="A82" i="7"/>
  <c r="A83" i="7"/>
  <c r="A84" i="7"/>
  <c r="A85" i="7"/>
  <c r="A86" i="7"/>
  <c r="A87" i="7"/>
  <c r="A88" i="7"/>
  <c r="A89" i="7"/>
  <c r="A90" i="7"/>
  <c r="A91" i="7"/>
  <c r="A92" i="7"/>
  <c r="A93" i="7"/>
  <c r="A94" i="7"/>
  <c r="A95" i="7"/>
  <c r="A96" i="7"/>
  <c r="A97" i="7"/>
  <c r="A98" i="7"/>
  <c r="A99" i="7"/>
  <c r="A100" i="7"/>
  <c r="A101" i="7"/>
  <c r="A102" i="7"/>
  <c r="A103" i="7"/>
  <c r="A104" i="7"/>
  <c r="A105" i="7"/>
  <c r="A106" i="7"/>
  <c r="A107" i="7"/>
  <c r="A108" i="7"/>
  <c r="A109" i="7"/>
  <c r="A110" i="7"/>
  <c r="A111" i="7"/>
  <c r="A112" i="7"/>
  <c r="A113" i="7"/>
  <c r="A114" i="7"/>
  <c r="A115" i="7"/>
  <c r="A116" i="7"/>
  <c r="A117" i="7"/>
  <c r="A118" i="7"/>
  <c r="A119" i="7"/>
  <c r="A120" i="7"/>
  <c r="A121" i="7"/>
  <c r="A122" i="7"/>
  <c r="A123" i="7"/>
  <c r="A124" i="7"/>
  <c r="A125" i="7"/>
  <c r="A126" i="7"/>
  <c r="A127" i="7"/>
  <c r="A128" i="7"/>
  <c r="A129" i="7"/>
  <c r="A130" i="7"/>
  <c r="A131" i="7"/>
  <c r="A132" i="7"/>
  <c r="A133" i="7"/>
  <c r="A134" i="7"/>
  <c r="A135" i="7"/>
  <c r="A164" i="7"/>
  <c r="A165" i="7"/>
  <c r="A166" i="7"/>
  <c r="A167" i="7"/>
  <c r="A168" i="7"/>
  <c r="A169" i="7"/>
  <c r="A170" i="7"/>
  <c r="A171" i="7"/>
  <c r="A172" i="7"/>
  <c r="A173" i="7"/>
  <c r="A174" i="7"/>
  <c r="A175" i="7"/>
  <c r="A176" i="7"/>
  <c r="A177" i="7"/>
  <c r="A178" i="7"/>
  <c r="A179" i="7"/>
  <c r="A180" i="7"/>
  <c r="A181" i="7"/>
  <c r="A182" i="7"/>
  <c r="A183" i="7"/>
  <c r="A184" i="7"/>
  <c r="A185" i="7"/>
  <c r="A186" i="7"/>
  <c r="A187" i="7"/>
  <c r="A188" i="7"/>
  <c r="A189" i="7"/>
  <c r="A190" i="7"/>
  <c r="A191" i="7"/>
  <c r="A192" i="7"/>
  <c r="A193" i="7"/>
  <c r="A194" i="7"/>
  <c r="A195" i="7"/>
  <c r="A196" i="7"/>
  <c r="A197" i="7"/>
  <c r="A198" i="7"/>
  <c r="A199" i="7"/>
  <c r="A200" i="7"/>
  <c r="A201" i="7"/>
  <c r="A202" i="7"/>
  <c r="A203" i="7"/>
  <c r="A204" i="7"/>
  <c r="A205" i="7"/>
  <c r="A206" i="7"/>
  <c r="A207" i="7"/>
  <c r="A208" i="7"/>
  <c r="A209" i="7"/>
  <c r="A210" i="7"/>
  <c r="A211" i="7"/>
  <c r="A212" i="7"/>
  <c r="A213" i="7"/>
  <c r="A214" i="7"/>
  <c r="A215" i="7"/>
  <c r="A216" i="7"/>
  <c r="A217" i="7"/>
  <c r="A218" i="7"/>
  <c r="A219" i="7"/>
  <c r="A220" i="7"/>
  <c r="A221" i="7"/>
  <c r="A222" i="7"/>
  <c r="A223" i="7"/>
  <c r="A224" i="7"/>
  <c r="A225" i="7"/>
  <c r="A226" i="7"/>
  <c r="A227" i="7"/>
  <c r="A228" i="7"/>
  <c r="A229" i="7"/>
  <c r="A230" i="7"/>
  <c r="A231" i="7"/>
  <c r="A232" i="7"/>
  <c r="A233" i="7"/>
  <c r="A234" i="7"/>
  <c r="A235" i="7"/>
  <c r="A236" i="7"/>
  <c r="A237" i="7"/>
  <c r="A238" i="7"/>
  <c r="A239" i="7"/>
  <c r="A240" i="7"/>
  <c r="A241" i="7"/>
  <c r="A242" i="7"/>
  <c r="A243" i="7"/>
  <c r="A244" i="7"/>
  <c r="A245" i="7"/>
  <c r="A246" i="7"/>
  <c r="A247" i="7"/>
  <c r="A248" i="7"/>
  <c r="A249" i="7"/>
  <c r="A250" i="7"/>
  <c r="A251" i="7"/>
  <c r="A252" i="7"/>
  <c r="A253" i="7"/>
  <c r="A278" i="7"/>
  <c r="A279" i="7"/>
  <c r="A280" i="7"/>
  <c r="A281" i="7"/>
  <c r="A282" i="7"/>
  <c r="A283" i="7"/>
  <c r="A284" i="7"/>
  <c r="A285" i="7"/>
  <c r="A286" i="7"/>
  <c r="A287" i="7"/>
  <c r="A288" i="7"/>
  <c r="A289" i="7"/>
  <c r="A290" i="7"/>
  <c r="A291" i="7"/>
  <c r="A292" i="7"/>
  <c r="A293" i="7"/>
  <c r="A294" i="7"/>
  <c r="A295" i="7"/>
  <c r="A296" i="7"/>
  <c r="A297" i="7"/>
  <c r="A298" i="7"/>
  <c r="A299" i="7"/>
  <c r="A300" i="7"/>
  <c r="A301" i="7"/>
  <c r="A302" i="7"/>
  <c r="A303" i="7"/>
  <c r="A304" i="7"/>
  <c r="A305" i="7"/>
  <c r="A306" i="7"/>
  <c r="A307" i="7"/>
  <c r="A308" i="7"/>
  <c r="A309" i="7"/>
  <c r="A310" i="7"/>
  <c r="A311" i="7"/>
  <c r="A312" i="7"/>
  <c r="A313" i="7"/>
  <c r="A314" i="7"/>
  <c r="A315" i="7"/>
  <c r="A316" i="7"/>
  <c r="A317" i="7"/>
  <c r="A318" i="7"/>
  <c r="A319" i="7"/>
  <c r="A320" i="7"/>
  <c r="A321" i="7"/>
  <c r="A322" i="7"/>
  <c r="A323" i="7"/>
  <c r="A324" i="7"/>
  <c r="A325" i="7"/>
  <c r="A326" i="7"/>
  <c r="A327" i="7"/>
  <c r="A328" i="7"/>
  <c r="A329" i="7"/>
  <c r="A330" i="7"/>
  <c r="A331" i="7"/>
  <c r="A332" i="7"/>
  <c r="A333" i="7"/>
  <c r="A334" i="7"/>
  <c r="A335" i="7"/>
  <c r="A336" i="7"/>
  <c r="A337" i="7"/>
  <c r="A338" i="7"/>
  <c r="A339" i="7"/>
  <c r="A340" i="7"/>
  <c r="A341" i="7"/>
  <c r="A342" i="7"/>
  <c r="A343" i="7"/>
  <c r="A344" i="7"/>
  <c r="A345" i="7"/>
  <c r="A353" i="7"/>
  <c r="A4" i="7"/>
  <c r="A4" i="1"/>
  <c r="E14" i="15" l="1"/>
  <c r="D14" i="15"/>
  <c r="C14" i="15"/>
  <c r="F14" i="15"/>
  <c r="Y4" i="1"/>
  <c r="S4" i="7"/>
  <c r="S354" i="7" s="1"/>
  <c r="Q5" i="8"/>
  <c r="Q6" i="8"/>
  <c r="Q7" i="8"/>
  <c r="Q8" i="8"/>
  <c r="Q9" i="8"/>
  <c r="Q10" i="8"/>
  <c r="Q11" i="8"/>
  <c r="Q12" i="8"/>
  <c r="Q13" i="8"/>
  <c r="Q14" i="8"/>
  <c r="Q15" i="8"/>
  <c r="Q16" i="8"/>
  <c r="Q17" i="8"/>
  <c r="Q18" i="8"/>
  <c r="Q19" i="8"/>
  <c r="Q20" i="8"/>
  <c r="Q21" i="8"/>
  <c r="Q22" i="8"/>
  <c r="Q23" i="8"/>
  <c r="Q24" i="8"/>
  <c r="Q25" i="8"/>
  <c r="Q26" i="8"/>
  <c r="Q27" i="8"/>
  <c r="Q28" i="8"/>
  <c r="Q29" i="8"/>
  <c r="Q30" i="8"/>
  <c r="Q31" i="8"/>
  <c r="Q32" i="8"/>
  <c r="Q33" i="8"/>
  <c r="Q34" i="8"/>
  <c r="Q35" i="8"/>
  <c r="Q36" i="8"/>
  <c r="Q37" i="8"/>
  <c r="Q38" i="8"/>
  <c r="Q39" i="8"/>
  <c r="Q40" i="8"/>
  <c r="Q41" i="8"/>
  <c r="Q42" i="8"/>
  <c r="Q43" i="8"/>
  <c r="Q44" i="8"/>
  <c r="Q45" i="8"/>
  <c r="Q46" i="8"/>
  <c r="Q47" i="8"/>
  <c r="Q48" i="8"/>
  <c r="Q49" i="8"/>
  <c r="Q50" i="8"/>
  <c r="Q51" i="8"/>
  <c r="Q52" i="8"/>
  <c r="Q53" i="8"/>
  <c r="Q54" i="8"/>
  <c r="Q55" i="8"/>
  <c r="Q56" i="8"/>
  <c r="Q57" i="8"/>
  <c r="Q58" i="8"/>
  <c r="Q59" i="8"/>
  <c r="Q60" i="8"/>
  <c r="Q61" i="8"/>
  <c r="Q62" i="8"/>
  <c r="Q63" i="8"/>
  <c r="Q64" i="8"/>
  <c r="Q65" i="8"/>
  <c r="Q66" i="8"/>
  <c r="Q67" i="8"/>
  <c r="Q68" i="8"/>
  <c r="Q69" i="8"/>
  <c r="Q70" i="8"/>
  <c r="Q71" i="8"/>
  <c r="Q72" i="8"/>
  <c r="Q73" i="8"/>
  <c r="Q74" i="8"/>
  <c r="Q75" i="8"/>
  <c r="Q76" i="8"/>
  <c r="Q77" i="8"/>
  <c r="Q78" i="8"/>
  <c r="Q79" i="8"/>
  <c r="Q80" i="8"/>
  <c r="Q81" i="8"/>
  <c r="Q82" i="8"/>
  <c r="Q83" i="8"/>
  <c r="Q84" i="8"/>
  <c r="Q85" i="8"/>
  <c r="Q86" i="8"/>
  <c r="Q87" i="8"/>
  <c r="Q88" i="8"/>
  <c r="Q89" i="8"/>
  <c r="Q90" i="8"/>
  <c r="Q91" i="8"/>
  <c r="Q92" i="8"/>
  <c r="Q93" i="8"/>
  <c r="Q94" i="8"/>
  <c r="Q95" i="8"/>
  <c r="Q96" i="8"/>
  <c r="Q97" i="8"/>
  <c r="Q98" i="8"/>
  <c r="Q99" i="8"/>
  <c r="Q100" i="8"/>
  <c r="Q101" i="8"/>
  <c r="Q102" i="8"/>
  <c r="Q103" i="8"/>
  <c r="Q104" i="8"/>
  <c r="Q105" i="8"/>
  <c r="Q106" i="8"/>
  <c r="Q107" i="8"/>
  <c r="Q108" i="8"/>
  <c r="Q109" i="8"/>
  <c r="Q110" i="8"/>
  <c r="Q111" i="8"/>
  <c r="Q112" i="8"/>
  <c r="Q113" i="8"/>
  <c r="Q114" i="8"/>
  <c r="Q115" i="8"/>
  <c r="Q116" i="8"/>
  <c r="Q117" i="8"/>
  <c r="Q118" i="8"/>
  <c r="Q119" i="8"/>
  <c r="Q120" i="8"/>
  <c r="Q121" i="8"/>
  <c r="Q122" i="8"/>
  <c r="Q123" i="8"/>
  <c r="Q124" i="8"/>
  <c r="Q125" i="8"/>
  <c r="Q126" i="8"/>
  <c r="Q127" i="8"/>
  <c r="Q128" i="8"/>
  <c r="Q129" i="8"/>
  <c r="Q130" i="8"/>
  <c r="Q131" i="8"/>
  <c r="Q132" i="8"/>
  <c r="Q133" i="8"/>
  <c r="Q134" i="8"/>
  <c r="Q135" i="8"/>
  <c r="Q164" i="8"/>
  <c r="Q165" i="8"/>
  <c r="Q166" i="8"/>
  <c r="Q167" i="8"/>
  <c r="Q168" i="8"/>
  <c r="Q169" i="8"/>
  <c r="Q170" i="8"/>
  <c r="Q171" i="8"/>
  <c r="Q172" i="8"/>
  <c r="Q173" i="8"/>
  <c r="Q174" i="8"/>
  <c r="Q175" i="8"/>
  <c r="Q176" i="8"/>
  <c r="Q177" i="8"/>
  <c r="Q178" i="8"/>
  <c r="Q179" i="8"/>
  <c r="Q180" i="8"/>
  <c r="Q181" i="8"/>
  <c r="Q182" i="8"/>
  <c r="Q183" i="8"/>
  <c r="Q184" i="8"/>
  <c r="Q185" i="8"/>
  <c r="Q186" i="8"/>
  <c r="Q187" i="8"/>
  <c r="Q188" i="8"/>
  <c r="Q189" i="8"/>
  <c r="Q190" i="8"/>
  <c r="Q191" i="8"/>
  <c r="Q192" i="8"/>
  <c r="Q193" i="8"/>
  <c r="Q194" i="8"/>
  <c r="Q195" i="8"/>
  <c r="Q196" i="8"/>
  <c r="Q197" i="8"/>
  <c r="Q198" i="8"/>
  <c r="Q199" i="8"/>
  <c r="Q200" i="8"/>
  <c r="Q201" i="8"/>
  <c r="Q202" i="8"/>
  <c r="Q203" i="8"/>
  <c r="Q204" i="8"/>
  <c r="Q205" i="8"/>
  <c r="Q206" i="8"/>
  <c r="Q207" i="8"/>
  <c r="Q208" i="8"/>
  <c r="Q209" i="8"/>
  <c r="Q210" i="8"/>
  <c r="Q211" i="8"/>
  <c r="Q212" i="8"/>
  <c r="Q213" i="8"/>
  <c r="Q214" i="8"/>
  <c r="Q215" i="8"/>
  <c r="Q216" i="8"/>
  <c r="Q217" i="8"/>
  <c r="Q218" i="8"/>
  <c r="Q219" i="8"/>
  <c r="Q220" i="8"/>
  <c r="Q221" i="8"/>
  <c r="Q222" i="8"/>
  <c r="Q223" i="8"/>
  <c r="Q224" i="8"/>
  <c r="Q225" i="8"/>
  <c r="Q226" i="8"/>
  <c r="Q227" i="8"/>
  <c r="Q228" i="8"/>
  <c r="Q229" i="8"/>
  <c r="Q230" i="8"/>
  <c r="Q231" i="8"/>
  <c r="Q232" i="8"/>
  <c r="Q233" i="8"/>
  <c r="Q234" i="8"/>
  <c r="Q235" i="8"/>
  <c r="Q236" i="8"/>
  <c r="Q237" i="8"/>
  <c r="Q238" i="8"/>
  <c r="Q239" i="8"/>
  <c r="Q240" i="8"/>
  <c r="Q241" i="8"/>
  <c r="Q242" i="8"/>
  <c r="Q243" i="8"/>
  <c r="Q244" i="8"/>
  <c r="Q245" i="8"/>
  <c r="Q246" i="8"/>
  <c r="Q247" i="8"/>
  <c r="Q248" i="8"/>
  <c r="Q249" i="8"/>
  <c r="Q250" i="8"/>
  <c r="Q251" i="8"/>
  <c r="Q252" i="8"/>
  <c r="Q253" i="8"/>
  <c r="Q278" i="8"/>
  <c r="Q279" i="8"/>
  <c r="Q280" i="8"/>
  <c r="Q281" i="8"/>
  <c r="Q282" i="8"/>
  <c r="Q283" i="8"/>
  <c r="Q284" i="8"/>
  <c r="Q285" i="8"/>
  <c r="Q286" i="8"/>
  <c r="Q287" i="8"/>
  <c r="Q288" i="8"/>
  <c r="Q289" i="8"/>
  <c r="Q290" i="8"/>
  <c r="Q291" i="8"/>
  <c r="Q292" i="8"/>
  <c r="Q293" i="8"/>
  <c r="Q294" i="8"/>
  <c r="Q295" i="8"/>
  <c r="Q296" i="8"/>
  <c r="Q297" i="8"/>
  <c r="Q298" i="8"/>
  <c r="Q299" i="8"/>
  <c r="Q300" i="8"/>
  <c r="Q301" i="8"/>
  <c r="Q302" i="8"/>
  <c r="Q303" i="8"/>
  <c r="Q304" i="8"/>
  <c r="Q305" i="8"/>
  <c r="Q306" i="8"/>
  <c r="Q307" i="8"/>
  <c r="Q308" i="8"/>
  <c r="Q309" i="8"/>
  <c r="Q310" i="8"/>
  <c r="Q311" i="8"/>
  <c r="Q312" i="8"/>
  <c r="Q313" i="8"/>
  <c r="Q314" i="8"/>
  <c r="Q315" i="8"/>
  <c r="Q316" i="8"/>
  <c r="Q317" i="8"/>
  <c r="Q318" i="8"/>
  <c r="Q319" i="8"/>
  <c r="Q320" i="8"/>
  <c r="Q321" i="8"/>
  <c r="Q322" i="8"/>
  <c r="Q323" i="8"/>
  <c r="Q324" i="8"/>
  <c r="Q325" i="8"/>
  <c r="Q326" i="8"/>
  <c r="Q327" i="8"/>
  <c r="Q328" i="8"/>
  <c r="Q329" i="8"/>
  <c r="Q330" i="8"/>
  <c r="Q331" i="8"/>
  <c r="Q332" i="8"/>
  <c r="Q333" i="8"/>
  <c r="Q334" i="8"/>
  <c r="Q335" i="8"/>
  <c r="Q336" i="8"/>
  <c r="Q337" i="8"/>
  <c r="Q338" i="8"/>
  <c r="Q339" i="8"/>
  <c r="Q340" i="8"/>
  <c r="Q341" i="8"/>
  <c r="Q342" i="8"/>
  <c r="Q343" i="8"/>
  <c r="Q344" i="8"/>
  <c r="Q345" i="8"/>
  <c r="Q4" i="8"/>
  <c r="Q4" i="9"/>
  <c r="Q354" i="9" s="1"/>
  <c r="G14" i="15" l="1"/>
  <c r="G15" i="15" s="1"/>
  <c r="E10" i="15"/>
  <c r="Q353" i="8"/>
  <c r="F10" i="15"/>
  <c r="F9" i="15"/>
  <c r="F8" i="15"/>
  <c r="E9" i="15"/>
  <c r="E8" i="15"/>
  <c r="C10" i="15"/>
  <c r="D8" i="15"/>
  <c r="D9" i="15" l="1"/>
  <c r="C9" i="15"/>
  <c r="C8" i="15"/>
  <c r="G8" i="15" s="1"/>
  <c r="D10" i="15"/>
  <c r="G10" i="15" s="1"/>
  <c r="G9" i="15" l="1"/>
  <c r="C7" i="15"/>
  <c r="Y354" i="1" l="1"/>
  <c r="F7" i="15"/>
  <c r="F11" i="15" l="1"/>
  <c r="C11" i="15"/>
  <c r="E7" i="15"/>
  <c r="D7" i="15"/>
  <c r="G7" i="15" l="1"/>
  <c r="G11" i="15" s="1"/>
  <c r="Q354" i="8"/>
  <c r="E11" i="15" l="1"/>
  <c r="D11" i="15"/>
</calcChain>
</file>

<file path=xl/sharedStrings.xml><?xml version="1.0" encoding="utf-8"?>
<sst xmlns="http://schemas.openxmlformats.org/spreadsheetml/2006/main" count="8236" uniqueCount="1068">
  <si>
    <t>Sıra No</t>
  </si>
  <si>
    <t>Poz Numarası</t>
  </si>
  <si>
    <t>Tanımı</t>
  </si>
  <si>
    <t>Birimi</t>
  </si>
  <si>
    <t>Y.15.001/2B</t>
  </si>
  <si>
    <t>Y.17.136</t>
  </si>
  <si>
    <t>MAKİNE İLE HER DERİNLİK VE HER GENİŞLİKTE YUMUŞAK VE SERT TOPRAK KAZILMASI (DERİN KAZI)</t>
  </si>
  <si>
    <t>OCAK TAŞI İLE BLOKAJ YAPILMASI</t>
  </si>
  <si>
    <t>Y.16.050/03</t>
  </si>
  <si>
    <t>Y.16.050/05</t>
  </si>
  <si>
    <t>Y.21.001/02</t>
  </si>
  <si>
    <t>Y.23.011</t>
  </si>
  <si>
    <t>Y.23.014</t>
  </si>
  <si>
    <t>Y.23.015</t>
  </si>
  <si>
    <t>MAKİNE İLE TUVENAN KUM ÇAKIL TEMİN EDİLEREK MAKİNE İLE SERME, SULAMA, SIKIŞTIRMA İŞLEMİ</t>
  </si>
  <si>
    <t>BETON SANTRALİNDE ÜRETİLEN VEYA SATIN ALINAN VE BETON POMPASIYLA BASILAN C16/C20 BASINÇ DAYANIM SINIFINDA BETON DÖKÜLMESİ (BETON NAKLİ DAHİL)</t>
  </si>
  <si>
    <t>BETON SANTRALİNDE ÜRETİLEN VEYA SATIN ALINAN VE BETON POMPASIYLA BASILAN C25/C30 BASINÇ DAYANIM SINIFINDA BETON DÖKÜLMESİ (BETON NAKLİ DAHİL)</t>
  </si>
  <si>
    <t>AHŞAPTAN DÜZ YÜZEYLİ BETON VE BETONARME KALIBI YAPILMASI</t>
  </si>
  <si>
    <t>NERVÜRLÜ ÇELİK HASIRIN YERİNE KONULMASI 3,0001-10,000 KG/M² (10,000 KG/M² DAHİL)</t>
  </si>
  <si>
    <t>Ø8-Ø12 MM NERVÜRLÜ DEMİRİN BETON ÇELİK ÇUBUĞU,ÇUBUKLARIN KESİLMESİ, BÜKÜLMESİ YERİNE KONULMASI</t>
  </si>
  <si>
    <t>Ø14-Ø28 MM NERVÜRLÜ DEMİRİN BETON ÇELİK ÇUBUĞU,ÇUBUKLARIN KESİLMESİ, BÜKÜLMESİ YERİNE KONULMASI</t>
  </si>
  <si>
    <t>TON</t>
  </si>
  <si>
    <t>Y.23.101</t>
  </si>
  <si>
    <t>HER ÇEŞİT PROFİL, ÇELİK ÇUBUK VE ÇELİK SAÇLARLA KARKAS (ÇERÇEVE) İNŞAAT YAPILMASI, YERİN TESPİTİ (YAPI KARKASI, KÖRÜLERDE PROFİL DEMİRLERİNDEN KİRİŞLER, BAŞLIKLAR, BAĞLANTILAR VE BENZERİ İMALATLAR)</t>
  </si>
  <si>
    <t>Y.23.231</t>
  </si>
  <si>
    <t>BAKLAVA DESENLİ SAÇLA DÖŞENME YAPILMASI VE YERİNE KONULMASI (MEVCUT KİRİŞ, BÖLME, MERDİVEN VE TAŞIYICI ÜZERİNE)</t>
  </si>
  <si>
    <t>Y.25.002/02</t>
  </si>
  <si>
    <t>DEMİR YÜZEYLERİN İKİ KAT ANTİPAS, İKİ KAT SENTETİK BOYA YAPILMASI</t>
  </si>
  <si>
    <t>KG</t>
  </si>
  <si>
    <t>ÇELİK BORUDAN TAM GÜVENLİKLİ CEPHE İŞ İSKELESİ YAPILMASI (0,00-51,50M ARASI)</t>
  </si>
  <si>
    <t>AD</t>
  </si>
  <si>
    <t>DIŞ CEPHE KAPLAMASI OLARAK DEKORATİF TAŞ GÖRÜNÜMLÜ LEVHA İLE KAPLAMA YAPILMASI</t>
  </si>
  <si>
    <t>BİNA ETEKLERİNİN DEKORATİF TAŞ İLE KAPLAMA YAPILMASI</t>
  </si>
  <si>
    <t>7 CM KALINLIĞINDA 500 KG ÇİMENTO DOZ ŞAP YAPIMI</t>
  </si>
  <si>
    <t>MSB.414/A</t>
  </si>
  <si>
    <t>TAŞ YÜNÜ ASMA TAVAN TAPILMASI</t>
  </si>
  <si>
    <t>22.009/3A</t>
  </si>
  <si>
    <t>103.102</t>
  </si>
  <si>
    <t>672.000</t>
  </si>
  <si>
    <t>KOLLEKTÖR</t>
  </si>
  <si>
    <t>TK</t>
  </si>
  <si>
    <t>204.3102/A</t>
  </si>
  <si>
    <t>PN.20 POLİPROPİLEN TEMİZ SU BORUSU1/2" (Bina İçinde)</t>
  </si>
  <si>
    <t>204.3103</t>
  </si>
  <si>
    <t>PN.20 POLİPROPİLEN TEMİZ SU BORUSU3/4" (Bina İçinde)</t>
  </si>
  <si>
    <t>204.3104</t>
  </si>
  <si>
    <t>PN.20 POLİPROPİLEN TEMİZ SU BORUSU 1" (Bina İçinde)</t>
  </si>
  <si>
    <t>204.3105</t>
  </si>
  <si>
    <t>PN.20 POLİPROPİLEN TEMİZ SU BORUSU1 1/4" (Bina İçinde)</t>
  </si>
  <si>
    <t>204.3106</t>
  </si>
  <si>
    <t>PN. 20 POLİPROPİLEN TEMİZ SU BORUSU: 1 1/2" ANMA ÇAPINDA (Bina İçinde)</t>
  </si>
  <si>
    <t>204.401/A</t>
  </si>
  <si>
    <t>PVC PLASTİK PİS SU BORUSU ø 50 mm. Tip 1</t>
  </si>
  <si>
    <t>204.402/A</t>
  </si>
  <si>
    <t>PVC PLASTİK PİS SU BORUSU ø 70 mm. Tip 1</t>
  </si>
  <si>
    <t>204.403</t>
  </si>
  <si>
    <t xml:space="preserve">PVC PLASTİK PİS SU BORUSU ø 100-110 mm </t>
  </si>
  <si>
    <t>204.404</t>
  </si>
  <si>
    <t>PVC PLASTİK PİS SU BORUSU ø 125 mm.</t>
  </si>
  <si>
    <t>204.405</t>
  </si>
  <si>
    <t>PVC PLASTİK PİS SU BORUSU ø 160-150 mm.</t>
  </si>
  <si>
    <t>165.708</t>
  </si>
  <si>
    <t>PANEL RADYATÖR PKKP 600</t>
  </si>
  <si>
    <t>165.732</t>
  </si>
  <si>
    <t>PANEL RADYATÖR PKKP 300</t>
  </si>
  <si>
    <t>170.101</t>
  </si>
  <si>
    <t>RADYATÖR MUSLUĞU (Düz) 1/2"</t>
  </si>
  <si>
    <t>16x2 mm spiral kılıflı O.bariyerli PEX Boru</t>
  </si>
  <si>
    <t>089.101</t>
  </si>
  <si>
    <t>KISA MUSLUK 1/2" 1.sınıf</t>
  </si>
  <si>
    <t>086.302</t>
  </si>
  <si>
    <t>BANYO TESİSATI (Gömme baş ve el duşlu banyo takımı, bataryalı)</t>
  </si>
  <si>
    <t>091.900</t>
  </si>
  <si>
    <t>ENGELLİLER İÇİN KLOZET TUTUNMA BARI</t>
  </si>
  <si>
    <t>BEDENSEL ENGELLİ İÇİN, TAKRİBEN 35*70 CM KENDİNDEN REZERVUARLI ALAFRANGA HELA VE TESİSATI</t>
  </si>
  <si>
    <t>083.302</t>
  </si>
  <si>
    <t>2 GÖZLÜ DAMLALIKSIZ EVİYE (PaslanmazÇelik) 50*95CM</t>
  </si>
  <si>
    <t>089.921</t>
  </si>
  <si>
    <t>FOTOSELLİ LAVABO BATARYASI VE TESİSATI, ÇİFT SU GİRİŞLİ (KROME)</t>
  </si>
  <si>
    <t>İNŞAAT</t>
  </si>
  <si>
    <t>ELEKTRİK</t>
  </si>
  <si>
    <t>MEKANİK</t>
  </si>
  <si>
    <t>M2</t>
  </si>
  <si>
    <t>KORUGE BORU TEMİNİ VE MONTAJI(ANA HAT BAĞLANTILARI )ø 100 mm.</t>
  </si>
  <si>
    <t>M</t>
  </si>
  <si>
    <t>5 CM POLİÜRETAN DOLGULU ÜST 0.50MM TREAPEZOİDAL ALT 0.40MM YALITIMLI ÇATI ÖRTÜSÜ</t>
  </si>
  <si>
    <t>Y.21.280/03</t>
  </si>
  <si>
    <t>AC4 SINIF 32 LAMİNAT YER KAPLAMASI İLE DÖŞEME KAPLAMASI YAPILMASI (SÜPÜRGELİK DAHİL)</t>
  </si>
  <si>
    <t>LAMİNAT KAPLAMALI, İKİ YÜZÜ ODUN LİFİNDEN YAPILMIŞ LEVHALARLA (MDF) PRESLİ, KRAFT DOLGULU İÇ KAPI KANADI YAPILMASI, YERİNE TAKILMASI</t>
  </si>
  <si>
    <t>AHŞAPTAN MASİF TABLALI İÇ KAPI KASA VE PERVAZI YAPILMASI YERİNE KONULMASI</t>
  </si>
  <si>
    <t>Y.22.001/01</t>
  </si>
  <si>
    <t>ALÜMİNYUM VE CAMLI  KORKULUĞUN YAPILMASI</t>
  </si>
  <si>
    <t>C25 TEK KAT ÇELİK HASIRLI BASKI BETON DÖKÜMÜ</t>
  </si>
  <si>
    <t>17.175/MK</t>
  </si>
  <si>
    <t>50x20x10 CM BOYUTLARINDA NORMAL ÇİMENTOLU BUHAR KÜRLÜ BETON BORDÜR DÖŞENMESİ (PAHLI, HER RENK) (KARAKTERİSTİK EĞİLME DAYANIMI 3,5 MPa)</t>
  </si>
  <si>
    <t>60*60 cm EBADINDA 0.50 MM KALINLIĞINDA MİN.20 MİKRON ELEKTROSTATİK TOZ BOYALI (POLYESTER ESASLI) DELİKLİ GALVANİZ SAC PLAKADAN OTURMALI ASMA TAVAN YAPILMASI</t>
  </si>
  <si>
    <t>23.243/8</t>
  </si>
  <si>
    <t>3 CM KALINLIĞINDA RENKLİ MERMER PLAKLAR İLE DIŞ DENİZLİK YAPILMASI (3x30xSERBESTBOY)</t>
  </si>
  <si>
    <t>PLASTİK DOĞRAMA İMALATI YAPILMASI VE YERİNE KONULMASI (SERT PVC DOĞRAMA PROFİLLERİNDEN HERÇEŞİT KAPI, PENCERE, KAPLAMA VB İMALATI)RENKLİ VEYA BEYAZ</t>
  </si>
  <si>
    <t>PVC VE ALİMUNYUM DOĞRAMAYA PROFİL İLE 4+4MM KALINLIKLA 12MM ARA BOŞLUKLU ÇİFT CAM CAMLI PENCERE ÜNİTESİ TAKILMASI</t>
  </si>
  <si>
    <t>ÇELİK KARKASIN KUMLANMASI VE BOYANMASI</t>
  </si>
  <si>
    <t>SOĞUK SU SAYACI 1/2" Vidalı</t>
  </si>
  <si>
    <t xml:space="preserve">KIRMATAŞ, ŞOSE VE ASFALT SÖKÜLMESİ </t>
  </si>
  <si>
    <t>HİLTON TEZGAH LAVABOSU</t>
  </si>
  <si>
    <t>MEVCUT ELEKTRİK TESİSAT ANAHTAR VB. MALZMENİN SÖKÜMÜ ATIMI</t>
  </si>
  <si>
    <t>1 SAAT SÜRE TEK  YÜZLÜ ACİL DURUM YÖNLENDİRME ARM.</t>
  </si>
  <si>
    <t>SIVA ALTI KOMUTATOR ANAHTAR</t>
  </si>
  <si>
    <t>SIVA ALTI NORMAL ANAHTAR</t>
  </si>
  <si>
    <t>GÖMME TİP GÜVENLİK HATLI PRİZ</t>
  </si>
  <si>
    <t>UPS PRİZ</t>
  </si>
  <si>
    <t>1X16A ANAHTARLI OT.SİGORTA</t>
  </si>
  <si>
    <t>KAÇAK AKIM KORUMA ŞALTERİ 2x 25 AMPER</t>
  </si>
  <si>
    <t>3X40A ANAHTARLI OT.SİGORTA</t>
  </si>
  <si>
    <t>ANAHTARLI OTO.SİGORTA 3 FAZLI 63A</t>
  </si>
  <si>
    <t>KAÇAK AKIM KORUMA ŞALTERİ 4x 25 AMPER</t>
  </si>
  <si>
    <t>KAÇAK AKIM KORUMA ŞALTERİ 4x 40 AMPER</t>
  </si>
  <si>
    <t>3X2,5 NHXMH KABLO</t>
  </si>
  <si>
    <t>4X6 NHXMH KABLO</t>
  </si>
  <si>
    <t xml:space="preserve">2X1,5 NHXMH KABLO </t>
  </si>
  <si>
    <t>SIVA ÜSTÜ SAÇ PANO</t>
  </si>
  <si>
    <t>8 Lİ SIVA ALTI SİGORTA KUTUSU</t>
  </si>
  <si>
    <t>OPTİK DUMAN DEDÖKTÖRÜ</t>
  </si>
  <si>
    <t>YANGIN İHBAR BUTONU</t>
  </si>
  <si>
    <t>FLAŞÖRLÜ SİREN</t>
  </si>
  <si>
    <t>833699/9</t>
  </si>
  <si>
    <t>1SAAT SÜRELİ ACİL AYDINLATMA KİTİ</t>
  </si>
  <si>
    <t>880200/2</t>
  </si>
  <si>
    <t>2X2X0,8 JHSTH KABLO</t>
  </si>
  <si>
    <t>2X1,5 reN2H FE(180)</t>
  </si>
  <si>
    <t>DATA PRİZİ</t>
  </si>
  <si>
    <t>880.563/1</t>
  </si>
  <si>
    <t>UTP CAT6H KBLO</t>
  </si>
  <si>
    <t>BOŞ BORU DÖŞENMESİ</t>
  </si>
  <si>
    <t>HALOGEN FREE KABLO İLE NORMAL SORTİ</t>
  </si>
  <si>
    <t>HALOGEN FREE KABLO İLE KOMİTATÖR  SORTİ</t>
  </si>
  <si>
    <t>HALOGEN FREE KABLO İLE GÜVENLİK HATLI PRİZ SORTİSİ</t>
  </si>
  <si>
    <t>60X60PANEL LED GÜN IŞIĞI 36W</t>
  </si>
  <si>
    <t>KISA DEVRE İZALATÖR MODULÜ</t>
  </si>
  <si>
    <t>4x2,5mm2 NHXMH KABLO</t>
  </si>
  <si>
    <t>4X10mm2 NHXMH KABLO</t>
  </si>
  <si>
    <t>ANALOG ADRESLİ KOMBİNE OPTİK DUMANVE SIC. DETEKTÖR</t>
  </si>
  <si>
    <t>5W LED SPOT ARMATÜR</t>
  </si>
  <si>
    <t>360 DERECE ASMA TAVANTİPİ SENSÖR</t>
  </si>
  <si>
    <t>ANALOG ADRESLİ 2 LOB (YİH)</t>
  </si>
  <si>
    <t>RG6 U4 KABLO</t>
  </si>
  <si>
    <t>RG11 U6 KABLO</t>
  </si>
  <si>
    <t>4 LÜ LNB</t>
  </si>
  <si>
    <t>4X100A KAÇAK AKIM ROLESİ</t>
  </si>
  <si>
    <t>3X100A ANAHTARLI OT. SİGORTA</t>
  </si>
  <si>
    <t>3X100A TERMİK MAN.ŞALTER</t>
  </si>
  <si>
    <t>3X300A TERMİK MAN.ŞALTER</t>
  </si>
  <si>
    <t>3X200A TROİD ŞALTER</t>
  </si>
  <si>
    <t>200/5A AKIM TRAFOSU</t>
  </si>
  <si>
    <t>X5A SAYAÇ</t>
  </si>
  <si>
    <t>MULTİMETRE</t>
  </si>
  <si>
    <t>OT. KUMANDALI KOMP. BATARYA</t>
  </si>
  <si>
    <t>3X25A BIÇAKLI SİGORTA</t>
  </si>
  <si>
    <t>3X40A BIÇAKLI SİGORTA</t>
  </si>
  <si>
    <t>9A KONTAKTÖR</t>
  </si>
  <si>
    <t>16A KONTAKTÖR</t>
  </si>
  <si>
    <t>2X2,5mm2NHXMH KABLO</t>
  </si>
  <si>
    <t>3X4mm2NHXMH KABLO</t>
  </si>
  <si>
    <t>3X6mm2NHXMH</t>
  </si>
  <si>
    <t>12 KAD. 3FAZLI REAKTİF RÖLE</t>
  </si>
  <si>
    <t>3X70+35mm2 N2XH</t>
  </si>
  <si>
    <t>3X25mm2 N2XH KABLO</t>
  </si>
  <si>
    <t>30X30X40 SAÇ PANO</t>
  </si>
  <si>
    <t>12 Lİ SİGORTA KUTUSU</t>
  </si>
  <si>
    <t>1,5MT. CU TOPRAKLAMA ÇUBUĞU</t>
  </si>
  <si>
    <t>3X80A PAKO ŞALTER</t>
  </si>
  <si>
    <t>ACİL KESME BUTONU</t>
  </si>
  <si>
    <t>TV PRİZİ</t>
  </si>
  <si>
    <t>HER TÜRLÜ VİTRİFİYE VE ARMATÜR SÖKÜMÜ</t>
  </si>
  <si>
    <t>DUVAR KIRIMI VE MOLOZ ATILMASI</t>
  </si>
  <si>
    <t>M3</t>
  </si>
  <si>
    <t>MOZAİK ,SERAMİK SÜPÜRGELİK SÖKÜMÜ KIRIMI VE MOLOZ ATILMASI</t>
  </si>
  <si>
    <t xml:space="preserve">ALÜMİNYUM KORKULUK YAPIMASI </t>
  </si>
  <si>
    <t>ZEMİN KIRILMASI VE MOLOZ ATILMASI</t>
  </si>
  <si>
    <t xml:space="preserve">50X105 GLOT KANAL </t>
  </si>
  <si>
    <t>50X105 GLOT KANAL 220 PRİZİ</t>
  </si>
  <si>
    <t>50X105 GLOT KANAL UPS PRİZİ</t>
  </si>
  <si>
    <t>50X105 GLOT KANAL DATA PRİZİ</t>
  </si>
  <si>
    <t>50X105 GLOT KANAL TELEFON PRİZİ</t>
  </si>
  <si>
    <t>GLOB ARMATÜR TEMİNİ VE MONTAJI</t>
  </si>
  <si>
    <t>KABLOLARIN DUVARA KANAL İLE GÖMÜLMESİ</t>
  </si>
  <si>
    <t>MUTFAK ALT ÜST DOLABI YAPILMASI</t>
  </si>
  <si>
    <t>SAC YAĞMUR OLUĞU YAPILMASI</t>
  </si>
  <si>
    <t>SAC YAĞMUR İNİŞİ YAPILMASI</t>
  </si>
  <si>
    <t>KARO HALI TEMİNİ VE MONTAJI</t>
  </si>
  <si>
    <t>ALÜMİNYUM SÜPÜRGELİK TEMİNİ VE MONTAJI</t>
  </si>
  <si>
    <t>DUVAR KAĞIDI TEMİNİ VE MONTAJI</t>
  </si>
  <si>
    <t xml:space="preserve">KENDİLİĞİNDEN YAYILAN TESVİYE ŞAPI ATILMASI </t>
  </si>
  <si>
    <t>PANEL ÇİT TEMİNİ VE MONTAJI</t>
  </si>
  <si>
    <t>SAHA BETONU ATILMASI</t>
  </si>
  <si>
    <t>PANEL KAPI TEMİNİ VE MONTAJI</t>
  </si>
  <si>
    <t>ÇELİK KAPI TEMİNİ VE MONTAJI</t>
  </si>
  <si>
    <t>NATUREL-MAT VE ELOKSALLI ISI YALITIMLI ALÜMİNYUM DOĞRAMA İMALATI YAPILMASI VE YERİNE KONULMASI</t>
  </si>
  <si>
    <t xml:space="preserve"> Y.23.244/F </t>
  </si>
  <si>
    <t>ÖZEL 1</t>
  </si>
  <si>
    <t>ÖZEL 2</t>
  </si>
  <si>
    <t>ÖZEL 3</t>
  </si>
  <si>
    <t>ÖZEL 4</t>
  </si>
  <si>
    <t>Her Türlü Doğrama ,Kapı Sökümü ve Atımı</t>
  </si>
  <si>
    <t>ÖZEL 5</t>
  </si>
  <si>
    <t>5 CM KALINLIKTA KARBON SİYAHI - GRAFİT ESASLI EXPANDE POLİSTREN LEVHALAR (EPS - 16 KG/M3 YOĞUNLUKTA) İLE DIŞ DUVARLARDA DIŞTAN ISI YALITIMI VE ÜZERİNE ISI YALITIM SIVASI YAPILMASI (MANTOLAMA)</t>
  </si>
  <si>
    <t>Y.19.055/043</t>
  </si>
  <si>
    <t>ÖZEL 6</t>
  </si>
  <si>
    <t>ÖZEL 7</t>
  </si>
  <si>
    <t>Plastik Kanal ve Izgara Yapılması</t>
  </si>
  <si>
    <t xml:space="preserve">KAFES TEL ÖRGÜ YAPILMASI
</t>
  </si>
  <si>
    <t>YOL ÇİZGİ BOYASI YAPILMASI</t>
  </si>
  <si>
    <t>ÖZEL 8</t>
  </si>
  <si>
    <t>ÖZEL 9</t>
  </si>
  <si>
    <t>ÖZEL 10</t>
  </si>
  <si>
    <t>ÖZEL 11</t>
  </si>
  <si>
    <t>ÖZEL 12</t>
  </si>
  <si>
    <t>ÖZEL 13</t>
  </si>
  <si>
    <t>ÖZEL 14</t>
  </si>
  <si>
    <t>ÖZEL 15</t>
  </si>
  <si>
    <t>ÖZEL 16</t>
  </si>
  <si>
    <t>ÖZEL 17</t>
  </si>
  <si>
    <t>ÖZEL 18</t>
  </si>
  <si>
    <t>ÖZEL 19</t>
  </si>
  <si>
    <t>ÖZEL 20</t>
  </si>
  <si>
    <t>ÖZEL 21</t>
  </si>
  <si>
    <t>190 MM KALINLIĞINDA YATAY DELİKLİ TUĞLA (190 X 190 X 135 MM) İLE DUVAR YAPILMASI</t>
  </si>
  <si>
    <t>240 MM KALINLIĞINDA YATAY DELİKLİ TUĞLA (235 X 240 X 135 MM) İLE DUVAR YAPILMASI</t>
  </si>
  <si>
    <t xml:space="preserve"> Y.18.110/01C01 </t>
  </si>
  <si>
    <t>7,5 CM KALINLIĞINDAKİ TECHİZATSIZ GAZBETON DUVAR BLOKLARI İLE DUVAR YAPILMASI (GAZBETON TUTKALI İLE)</t>
  </si>
  <si>
    <t xml:space="preserve">Y.18.110/01C03 </t>
  </si>
  <si>
    <t xml:space="preserve">9 CM KALINLIĞINDAKİ TECHİZATSIZ GAZBETON DUVAR BLOKLARI İLE DUVAR YAPILMASI (GAZBETON TUTKALI İLE) </t>
  </si>
  <si>
    <t>Y.18.110/01C06</t>
  </si>
  <si>
    <t>13,5 CM KALINLIĞINDAKİ TECHİZATSIZ GAZBETON DUVAR BLOKLARI İLE DUVAR YAPILMASI (GAZBETON TUTKALI İLE</t>
  </si>
  <si>
    <t>Y.18.110/03D07</t>
  </si>
  <si>
    <t>15 CM KALINLIĞINDAKİ TEÇHİZATLI GAZBETON LENTO TEMİNİ VE YERİNE KONULMASI (G3 SINIFI) (3,50 N/MM²</t>
  </si>
  <si>
    <t xml:space="preserve">YENİ SIVALI YÜZEYLERE ASTAR UYGULANARAK İKİ KATLI SU BAZLI MAT BOYA YAPILMASI </t>
  </si>
  <si>
    <t xml:space="preserve">17.155/MK </t>
  </si>
  <si>
    <t>8 CM YÜKSEKLİĞİNDE NORMAL ÇİMENTOLU BUHAR KÜRLÜ BETON PARKE TAŞI İLE DÖŞEME KAPLAMASI YAPILMASI (HER RENK VE HER EBATTA)</t>
  </si>
  <si>
    <t>ÖZEL 22</t>
  </si>
  <si>
    <t>ÖZEL 23</t>
  </si>
  <si>
    <t>ÖZEL 24</t>
  </si>
  <si>
    <t>18.140/A1</t>
  </si>
  <si>
    <t>12.5 MM TEK KAT ALÇI DUVAR LEVHALARI İLE ÇİFT İSKELETLİ ASKI SİSTEMLİ ASMA TAVAN YAPILMASI</t>
  </si>
  <si>
    <t xml:space="preserve">18.140/B1 </t>
  </si>
  <si>
    <t>12.5 MM TEK KAT SUYA DAYANIKLI ALÇI DUVAR LEVH. İLE ÇİFT İSKELETLİ ASKI SİST. ASMA TAVAN YAPILMASI</t>
  </si>
  <si>
    <t xml:space="preserve">18.138/A1 </t>
  </si>
  <si>
    <t>TEK PROF.-60 CM AKS ARAL.12,5 MM TEK KAT ALÇI DUV.LEVH.TEK İSKEL. T.YÜNÜ LEVHA DOLGULU BÖLME DUVAR</t>
  </si>
  <si>
    <t xml:space="preserve">18.138/A17 </t>
  </si>
  <si>
    <t>TEK PROF.-60 CM AKS AR.HER İKİ YÜZ. 12,5 MM+12,5 MM ÇİFT KAT ALÇI DUV.LEVH.ÇİFT İSKEL. BÖLME DUVAR Y</t>
  </si>
  <si>
    <t xml:space="preserve">18.138/B1 </t>
  </si>
  <si>
    <t>TEK PROF.-60 CM AKS AR. 12,5 MM TEK KAT SUYA DAYANIKLI ALÇI DUV.LEVH.TEK İSKEL. BÖLME DUVAR YAP</t>
  </si>
  <si>
    <t xml:space="preserve">18.139/A1 </t>
  </si>
  <si>
    <t>18.139/A1 12.5 MM TEK KAT ALÇI DUVAR LEV.YAPIŞTIRMA YÖNTEMLE GİYDİRME DUVAR YAPILMASI</t>
  </si>
  <si>
    <t xml:space="preserve">18.139/A2 </t>
  </si>
  <si>
    <t>12.5 MM TEK KAT ALÇI DUVAR LEV.METAL İSKELETLİ GİYDİRME DUVAR YAPILMASI</t>
  </si>
  <si>
    <t xml:space="preserve">18.139/A3 </t>
  </si>
  <si>
    <t>12.5 MM ÇİFT KAT ALÇI DUVAR LEV.METAL İSKELETLİ GİYDİRME DUVAR YAPILMASI</t>
  </si>
  <si>
    <t xml:space="preserve">18.139/A4 </t>
  </si>
  <si>
    <t>DUVAR PROFİLLERİ İLE 12.5 MM TEK KAT ALÇI DUVAR LEVHASI İLE METAL İSKELETLİ GİYDİRME DUVAR YAP.</t>
  </si>
  <si>
    <t>Özel 25</t>
  </si>
  <si>
    <t>Özel 26</t>
  </si>
  <si>
    <t>Özel 27</t>
  </si>
  <si>
    <t xml:space="preserve">Kaba Sıva, Alçıpanel, Boyalı(Astar Uygulanarak) Yüzeylere 5mm Kalınlığında Saten Alçı Kaplama Yapılması </t>
  </si>
  <si>
    <t>ÖZEL 28</t>
  </si>
  <si>
    <t>Y.28.645/C02</t>
  </si>
  <si>
    <t>LAMİNAT TEZGAH YAPILMASI</t>
  </si>
  <si>
    <t>ÖZEL 29</t>
  </si>
  <si>
    <t>ÖZEL 30</t>
  </si>
  <si>
    <t xml:space="preserve">MERDİVENLERE GRANİT KAPLANMASI </t>
  </si>
  <si>
    <t>ÖZEL 31</t>
  </si>
  <si>
    <t>ÖZEL 32</t>
  </si>
  <si>
    <t>Zebra Stor Perde Yapılması ve Montajı</t>
  </si>
  <si>
    <t>Ad</t>
  </si>
  <si>
    <t>60X60 SIVA ALTI FLORESAN ARMATÜR TEMİNİ VE MONTAJI</t>
  </si>
  <si>
    <t>60X60 SIVA ÜSTÜ FLORESAN ARMATÜR TEMİNİ VE MONTAJI</t>
  </si>
  <si>
    <t>HDMI KABLOSU TEMNİ VE MONTAJI(10 M)</t>
  </si>
  <si>
    <t>24'lü SIVA ALTI KLEMENSLİ SİGORTA  KUTUSU</t>
  </si>
  <si>
    <t>24'lü SIVA ÜSTÜ KLEMENSLİ SİGORTA  KUTUSU</t>
  </si>
  <si>
    <t>PVC KABLO KANALI TEMİNİ VE MONTAJI</t>
  </si>
  <si>
    <t>Y.15.140</t>
  </si>
  <si>
    <t>Y.27.585</t>
  </si>
  <si>
    <t>Y.27.501/02</t>
  </si>
  <si>
    <t>200/250 ÇİMENTO KİREÇ KARIŞIMI HARÇLA SIVA YAPILMASI</t>
  </si>
  <si>
    <t xml:space="preserve">Y.18.001/C15 </t>
  </si>
  <si>
    <t>Y.18.001/C17</t>
  </si>
  <si>
    <t>Y.21.051/C01</t>
  </si>
  <si>
    <t>Y.25.003/15</t>
  </si>
  <si>
    <t>Y.26.005</t>
  </si>
  <si>
    <t>Y.26.006</t>
  </si>
  <si>
    <t>Özel 1</t>
  </si>
  <si>
    <t>DOLDURMA VE BOŞALTMA MUSLUĞU 3/4"</t>
  </si>
  <si>
    <t>DİKİŞLİ VİDALI ÇELİK BORU 1 1/2" (Bina İçi Vidalı)</t>
  </si>
  <si>
    <t>RADYATÖR MUSLUĞU (Köşe) 3/4"</t>
  </si>
  <si>
    <t>40 mm.CAMYÜNÜ ÜZ.BEZ KAPL.PREF.BORU İZOLAS. ø 70 mm</t>
  </si>
  <si>
    <t>SÜLYEN BOYAYLA BORU BOYANMASI ø 15 mm - 50 mm</t>
  </si>
  <si>
    <t>YAĞLI BOYA İLE BORU BOYANMASI ø 15 mm - 50 mm</t>
  </si>
  <si>
    <t>KÜRESEL VANA (Pirinç,Teflon Contalı) 40 Ø mm.</t>
  </si>
  <si>
    <t>1/2" ALÜMİNYUM FOLYOLU OKSİJEN BARİYERLİ ISITMA BORUSU</t>
  </si>
  <si>
    <t>3/4" ALÜMİNYUM FOLYOLU OKSİJEN BARİYERLİ ISITMA BORUSU</t>
  </si>
  <si>
    <t>1" ALÜMİNYUM FOLYOLU OKSİJEN BARİYERLİ ISITMA BORUSU</t>
  </si>
  <si>
    <t>11/4" ALÜMİNYUM FOLYOLU OKSİJEN BARİYERLİ ISITMA BORUSU</t>
  </si>
  <si>
    <t>11/2" ALÜMİNYUM FOLYOLU OKSİJEN BARİYERLİ ISITMA BORUSU</t>
  </si>
  <si>
    <t>ALÜMİNYUM PANEL RADYATÖR TEMİNİ VE MONTAJI(8 DİLİMLİ)</t>
  </si>
  <si>
    <t>HAVALANDIRMA FANI TEMİNİ VE MONTAJI</t>
  </si>
  <si>
    <t>BUHAR KÜRLÜ PARSEL BACASI VE KAPAĞI (40X40 CM)</t>
  </si>
  <si>
    <t>Özel 2</t>
  </si>
  <si>
    <t>Özel 3</t>
  </si>
  <si>
    <t>Özel 5</t>
  </si>
  <si>
    <t xml:space="preserve">55 CM.  LAVABO YARIM AYAKLI SERAMİK BİRİNCİ SINIF </t>
  </si>
  <si>
    <t>Özel 4</t>
  </si>
  <si>
    <t xml:space="preserve">ALATURKA WC TAŞI 50X60 CM (SIVA ALTI BAS SİFONLU) </t>
  </si>
  <si>
    <t>ASMA ALAFRANGA HELA TAŞLARI DUVARA TAM DAYALI TİP</t>
  </si>
  <si>
    <t xml:space="preserve">PİSUAR ARA BÖLMESİ </t>
  </si>
  <si>
    <t xml:space="preserve">FOTOSELLİ PİSUAR VE TESİSATI </t>
  </si>
  <si>
    <t>27.530/1</t>
  </si>
  <si>
    <t>HAZIR MAKİNE SIVASI İLE TAVANLARA TEK KAT ALÇI SIVA YAPILMASI (15mm KALINLIK)</t>
  </si>
  <si>
    <t>27.530/2</t>
  </si>
  <si>
    <t>HAZIR MAKİNE SIVASI İLE DUVARLARA TEK KAT ALÇI SIVA YAPILMASI (20mm KALINLIK)</t>
  </si>
  <si>
    <t>Y.25.003/05</t>
  </si>
  <si>
    <t xml:space="preserve"> ESKİ BOYALI YÜZEYLERE ASTAR UYGULANARAK İKİ KAT SU BAZLI MAT BOYA YAPILMASI (İÇ CEPHE) </t>
  </si>
  <si>
    <t xml:space="preserve"> GÖMME LAVABO BATARYASI </t>
  </si>
  <si>
    <t xml:space="preserve"> DÖNER EVİYE BATARYASI </t>
  </si>
  <si>
    <t>İmalat Grubu</t>
  </si>
  <si>
    <t>KIRIM SÖKÜM KAZI DOLGU İŞLERİ</t>
  </si>
  <si>
    <t>YALITIM İŞLERİ</t>
  </si>
  <si>
    <t>DOĞRAMACILIK İŞLERİ</t>
  </si>
  <si>
    <t>ZEMİN KAPLAMA İŞLERİ</t>
  </si>
  <si>
    <t>BETON İŞLERİ</t>
  </si>
  <si>
    <t>DUVAR İŞLERİ</t>
  </si>
  <si>
    <t>TAVAN KAPLAMA İŞLERİ</t>
  </si>
  <si>
    <t>TENEKECİLİK İŞLERİ</t>
  </si>
  <si>
    <t>SIVA İŞLERİ</t>
  </si>
  <si>
    <t>BOYA BADANA İŞLERİ</t>
  </si>
  <si>
    <t>DUVAR KAPLAMA İŞLERİ</t>
  </si>
  <si>
    <t>CAMCILIK İŞLERİ</t>
  </si>
  <si>
    <t>DEMİR -DOĞRAMA İŞLERİ</t>
  </si>
  <si>
    <t>ÇATI KAPLAMA İŞLERİ</t>
  </si>
  <si>
    <t xml:space="preserve">İSKELE </t>
  </si>
  <si>
    <t>KORKULUK ÇİT İŞLERİ</t>
  </si>
  <si>
    <t>MEFRUŞAT İŞLERİ</t>
  </si>
  <si>
    <t>KIRIM SÖKÜM İŞLERİ</t>
  </si>
  <si>
    <t>TESİSAT İŞLERİ</t>
  </si>
  <si>
    <t>AYDINLATMA İŞLERİ</t>
  </si>
  <si>
    <t>TEMİZ SU TESİSATI</t>
  </si>
  <si>
    <t>PİS SU TESİSATI</t>
  </si>
  <si>
    <t>VİTRİFİYE</t>
  </si>
  <si>
    <t>ISITMA SOĞUTMA TESİSATI</t>
  </si>
  <si>
    <t>SERVİS BEDELİ</t>
  </si>
  <si>
    <t>ÖZEL 33</t>
  </si>
  <si>
    <t>SERAMİK KAPLAMA SÖKÜMÜ(ZEMİN VEYA DUVAR)</t>
  </si>
  <si>
    <t>ÖZEL 34</t>
  </si>
  <si>
    <t>ONE WAY VISION KAPLAMA YAPILMASI</t>
  </si>
  <si>
    <t>Y.23.176</t>
  </si>
  <si>
    <t>LAMA VE PROFİL DEMİRLERDEN ÇEŞİTLİ DEMİR İŞLERİ YAPILMASI VE YERİNE KONULMASI</t>
  </si>
  <si>
    <t>ÖZEL 35</t>
  </si>
  <si>
    <t>GRANİT TEZGAH YAPILMASI</t>
  </si>
  <si>
    <t>CAM KAPI YAPILMASI</t>
  </si>
  <si>
    <t>ÖZEL 36</t>
  </si>
  <si>
    <t>EL VEYA KOMPRESÖR İLE HER DERİNLİKTE VE GENİŞLİKTE KAZI YAPILMASI</t>
  </si>
  <si>
    <t>ÖZEL 37</t>
  </si>
  <si>
    <t>Y.21.101/02</t>
  </si>
  <si>
    <t xml:space="preserve"> AHŞAPTAN OTURTMA ÇATI YAPILMASI (ÇATI ÖRTÜSÜNÜN ALTI OSB/3 KAPLAMALI) </t>
  </si>
  <si>
    <t>Y.21.101/06</t>
  </si>
  <si>
    <t>ÇATI ÜZERİNE OSB/3 KAPLAMA YAPILMASI</t>
  </si>
  <si>
    <t xml:space="preserve"> Y.18.201/A01A </t>
  </si>
  <si>
    <t xml:space="preserve"> ALT VE ÜST KİREMİT (GENİŞ TİP) İLE ÇATI ÖRTÜSÜ YAPILMASI (GRUP 1) (ALATURKA) </t>
  </si>
  <si>
    <t>Y.18.201/A10</t>
  </si>
  <si>
    <t>ÇATILARDA KİREMİT MAHYA YAPILMASI (GRUP 1)</t>
  </si>
  <si>
    <t>KİREMİT ALTI 3 MM MEMBRAN KAPLAMA YAPILMASI</t>
  </si>
  <si>
    <t>ÖZEL 38</t>
  </si>
  <si>
    <t>HER TÜRLÜ ÇATI DETAYI YAPILMASI</t>
  </si>
  <si>
    <t>ÖZEL 39</t>
  </si>
  <si>
    <t>ÖZEL 40</t>
  </si>
  <si>
    <t>BOYALI 0,50 MM GALVANİZ OLUKLU TRAPEZ SAC İLE ÇATI KAPLAMASI YAPILMSI</t>
  </si>
  <si>
    <t>MUTFAK İŞLERİ</t>
  </si>
  <si>
    <t>60x60 cm EBATLARINDA, GRANİT SERAMİK  SERAMİK YER KAROLARI İLE 3MM DERZ ARALIKLI DÖŞEME KAPLAMASI YAPILMASI (KARO YAPIŞTIRICISI İLE)</t>
  </si>
  <si>
    <t>40x40 cm EBATLARINDA, GRANİT SERAMİK  SERAMİK YER KAROLARI İLE 3MM DERZ ARALIKLI DÖŞEME KAPLAMASI YAPILMASI (KARO YAPIŞTIRICISI İLE)</t>
  </si>
  <si>
    <t>GRANİT SERAMİK  SERAMİK YER KAROLARI İLE 3MM DERZ ARALIKLI SÜPÜRGELİK YAPILMASI (KARO YAPIŞTIRICISI İLE)</t>
  </si>
  <si>
    <t>15x90 cm EBATLARINDA, AHŞAP GÖRÜNÜMLÜ GRANİT SERAMİK  SERAMİK YER KAROLARI İLE 3MM DERZ ARALIKLI DÖŞEME KAPLAMASI YAPILMASI (KARO YAPIŞTIRICISI İLE)</t>
  </si>
  <si>
    <t>33x33 cm EBATLARINDA, GRANİT SERAMİK  SERAMİK YER KAROLARI İLE 3MM DERZ ARALIKLI DÖŞEME KAPLAMASI YAPILMASI (KARO YAPIŞTIRICISI İLE)</t>
  </si>
  <si>
    <t>20X50  EBATLARINDA, 1.KALİTE, RENKLİ SERAMİK DUVAR KAROLARI İLE 3MM DERZ ARALIKLI DUVAR KAPLAMASI YAPILMASI (KARO YAPIŞTIRICISI İLE)(İSTENEN BORDÜR DAHİL)(VİTRA VEYA MUADİLİ)</t>
  </si>
  <si>
    <t>CAM BÖLME YAPILMASI</t>
  </si>
  <si>
    <t>30x60  EBATLARINDA, 1.KALİTE, RENKLİ SERAMİK DUVAR KAROLARI İLE 3MM DERZ ARALIKLI DUVAR KAPLAMASI YAPILMASI (KARO YAPIŞTIRICISI İLE)(İSTENEN BORDÜR DAHİL)(VİTRA VEYA MUADİLİ)</t>
  </si>
  <si>
    <t xml:space="preserve">27.525/2 </t>
  </si>
  <si>
    <t>SATEN ALÇI VE PERLİTLİ ALÇI SIVA HARÇLARININ KARIŞIMI İLE 5 MM KALINLIKTA DÜZELTME SIVASI YAPILMASI (KABA SIVA, BRÜT BETON YÜZEYLER, PERLİTLİ SIVA ALÇI VE BENZERİ YERLERDE)</t>
  </si>
  <si>
    <t>ASMA TAVAN SÖKÜMÜ VE ATIMI</t>
  </si>
  <si>
    <t>ÖZEL 41</t>
  </si>
  <si>
    <t>ÖZEL 42</t>
  </si>
  <si>
    <t>HER TÜRLÜ YAĞMUR OLUĞU VE BORUSU SÖKÜMÜ</t>
  </si>
  <si>
    <t>ÖZEL 43</t>
  </si>
  <si>
    <t>ÇATI ÖRTÜSÜ SÖKÜLMESİ</t>
  </si>
  <si>
    <t>ÖZEL 44</t>
  </si>
  <si>
    <t>ÖZEL 45</t>
  </si>
  <si>
    <t>HER TÜLÜ DEMİR İMALATI SÖKÜLMESİ</t>
  </si>
  <si>
    <t>ÖZEL 46</t>
  </si>
  <si>
    <t>ÖZEL 47</t>
  </si>
  <si>
    <t>KOMPRESÖRLE BETON KIRIM VE MOLOZ ATIMI</t>
  </si>
  <si>
    <t>ESKİ BOYALI YÜZEYLERE İKİ KAT SU BAZLI İÇ CEPHE BOYASI YAPILMASI</t>
  </si>
  <si>
    <t>ÖZEL 48</t>
  </si>
  <si>
    <t>MOBİLYACILIK İŞLERİ</t>
  </si>
  <si>
    <t>YEVMİYE</t>
  </si>
  <si>
    <t>ÖZEL 49</t>
  </si>
  <si>
    <t>DENİZLİK  PARAPET HARPUŞTA SÖKÜLMESİ</t>
  </si>
  <si>
    <t>TEK GÖZLÜ PASLANMAZ ÇELİK EVİYE</t>
  </si>
  <si>
    <t>ÖZEL 50</t>
  </si>
  <si>
    <t>MUTFAK ASPİRATÖRÜ</t>
  </si>
  <si>
    <t>TEZGAH ARASI SERAMİK KAPLAMA YAPILMASI</t>
  </si>
  <si>
    <t>ÖZEL 51</t>
  </si>
  <si>
    <t>ÖZEL 53</t>
  </si>
  <si>
    <t>ÖZEL 54</t>
  </si>
  <si>
    <t>ÖZEL 55</t>
  </si>
  <si>
    <t>KLOZET İÇ TAKIMI TEMİNİ VE MONTAJI</t>
  </si>
  <si>
    <t>PVC PENCERE KOLU TEMİNİ VE MONTAJI</t>
  </si>
  <si>
    <t>PVC KAPI KOLU VE KİLİDİ TEMİNİ VE MONTAJI</t>
  </si>
  <si>
    <t>PVC VEYA AALÜMİNYUM DOĞRAMA ÇİFT AÇILIR MEKANİZMASININ TEMİNİ VE MONTAJI</t>
  </si>
  <si>
    <t>ÖZEL 56</t>
  </si>
  <si>
    <t>ÖZEL 57</t>
  </si>
  <si>
    <t>60X60PANEL SIVA ALTI LED GÜN IŞIĞI 36W</t>
  </si>
  <si>
    <t>60X60PANEL SIVA ÜSTÜ LED GÜN IŞIĞI 36W</t>
  </si>
  <si>
    <t>PANEL PETEK DEMONTAJI VE  MONTAJI</t>
  </si>
  <si>
    <t>AYNA TAKIMI TEMİNİ VE MONTAJI</t>
  </si>
  <si>
    <t>TOPRAKLAMA ŞERİDİ TEMİNİ VE MONTAJI</t>
  </si>
  <si>
    <t>SİDİNG KAPLAMA YAPILMASI</t>
  </si>
  <si>
    <t>ŞERİT LED TEMİNİ VE MONTAJI</t>
  </si>
  <si>
    <t>KUMAŞ DİKEY PERDE TEMİNİ VE MONTAJI</t>
  </si>
  <si>
    <t>ALÜMİNYUM PERDE ALINILIĞI YAPILMASI</t>
  </si>
  <si>
    <t>KARARTMA STOR PERDE TEMİNİ VE MONTAJI</t>
  </si>
  <si>
    <t>ZEMİN BUATI TEMİNİ VE MONTAJI</t>
  </si>
  <si>
    <t>30X120MM LED SIVAALTI DEKORATİF ARMATÜR TEMİNİ VE MONTAJI</t>
  </si>
  <si>
    <t>ŞERİT LED TRAFOSU TEMİNİ VE MONTAJI</t>
  </si>
  <si>
    <t>ÖZEL 58</t>
  </si>
  <si>
    <t>ÖZEL 59</t>
  </si>
  <si>
    <t>ÖZEL 60</t>
  </si>
  <si>
    <t xml:space="preserve">PVC PROFİL SİNEKLİK  TEMİNİ E MONTAJI </t>
  </si>
  <si>
    <t>ALÜMİNYUN PROFİL SİNEKLİK TEMİNİ VE MONTAJI</t>
  </si>
  <si>
    <t>DUŞAKABİN TEMİNİ VE MONTAJI</t>
  </si>
  <si>
    <t>PVC KAPLAMA AHŞAP KAPI YAPILMASI(MHM STANDARTLARINDA)</t>
  </si>
  <si>
    <t>ÇATI OLUĞU TEM. BAKIMI</t>
  </si>
  <si>
    <t>KALORİFER PETEK İÇİ TEMİZLİĞİ (TÜM TİP VE BOYUTLARDA)</t>
  </si>
  <si>
    <t>ÖZEL 61</t>
  </si>
  <si>
    <t>ÖZEL 62</t>
  </si>
  <si>
    <t>PVC veya ALÜMİNYUM DOĞRAMYA KAPI KOLU VE KİLİDİ TEMİNİ VE MONTAJI</t>
  </si>
  <si>
    <t>ZEMİN BUATI(PRİZ KASASI) TEMİNİ VE MONTAJI</t>
  </si>
  <si>
    <r>
      <t>DOĞALGAZ BORUSU (</t>
    </r>
    <r>
      <rPr>
        <sz val="10"/>
        <color theme="1"/>
        <rFont val="Arial Tur"/>
        <charset val="162"/>
      </rPr>
      <t>Ø</t>
    </r>
    <r>
      <rPr>
        <sz val="8"/>
        <color theme="1"/>
        <rFont val="Calibri"/>
        <family val="2"/>
        <charset val="162"/>
      </rPr>
      <t>12)</t>
    </r>
  </si>
  <si>
    <r>
      <t>DOĞALGAZ BORUSU (</t>
    </r>
    <r>
      <rPr>
        <sz val="10"/>
        <color theme="1"/>
        <rFont val="Arial Tur"/>
        <charset val="162"/>
      </rPr>
      <t>Ø</t>
    </r>
    <r>
      <rPr>
        <sz val="8"/>
        <color theme="1"/>
        <rFont val="Calibri"/>
        <family val="2"/>
        <charset val="162"/>
      </rPr>
      <t>16)</t>
    </r>
  </si>
  <si>
    <r>
      <t>DOĞALGAZ BORUSU (</t>
    </r>
    <r>
      <rPr>
        <sz val="10"/>
        <color theme="1"/>
        <rFont val="Arial Tur"/>
        <charset val="162"/>
      </rPr>
      <t>Ø</t>
    </r>
    <r>
      <rPr>
        <sz val="8"/>
        <color theme="1"/>
        <rFont val="Calibri"/>
        <family val="2"/>
        <charset val="162"/>
      </rPr>
      <t>18)</t>
    </r>
  </si>
  <si>
    <r>
      <t>DOĞALGAZ BORUSU (</t>
    </r>
    <r>
      <rPr>
        <sz val="10"/>
        <color theme="1"/>
        <rFont val="Arial Tur"/>
        <charset val="162"/>
      </rPr>
      <t>Ø23</t>
    </r>
    <r>
      <rPr>
        <sz val="8"/>
        <color theme="1"/>
        <rFont val="Calibri"/>
        <family val="2"/>
        <charset val="162"/>
      </rPr>
      <t>)</t>
    </r>
  </si>
  <si>
    <r>
      <t>DOĞALGAZ BORUSU (</t>
    </r>
    <r>
      <rPr>
        <sz val="10"/>
        <color theme="1"/>
        <rFont val="Arial Tur"/>
        <charset val="162"/>
      </rPr>
      <t>Ø25</t>
    </r>
    <r>
      <rPr>
        <sz val="8"/>
        <color theme="1"/>
        <rFont val="Calibri"/>
        <family val="2"/>
        <charset val="162"/>
      </rPr>
      <t>)</t>
    </r>
  </si>
  <si>
    <t>GAZ ALARM CİHAZI</t>
  </si>
  <si>
    <t>DEPREM VANASI 1”</t>
  </si>
  <si>
    <t>DEPREM VANASI 1 1/4”</t>
  </si>
  <si>
    <t>DEPREM VANASI 1 1/2”</t>
  </si>
  <si>
    <t>DEPREM VANASI 2”</t>
  </si>
  <si>
    <t>ÖZEL 25</t>
  </si>
  <si>
    <t>ÖZEL 26</t>
  </si>
  <si>
    <t>ÖZEL 27</t>
  </si>
  <si>
    <t>SELENOİD VANA 1”</t>
  </si>
  <si>
    <t>SELENOİD VANA 1 1/4”</t>
  </si>
  <si>
    <t>SELENOİD VANA 1 1/2”</t>
  </si>
  <si>
    <t>SELENOİD VANA 2”</t>
  </si>
  <si>
    <t>DOĞALGAZ SAYACI MUHAFAZA PANOSU</t>
  </si>
  <si>
    <t>HETEROJEN PVC ZEMİN KAPLAMASI YAPILMASI</t>
  </si>
  <si>
    <t>MOBİLYA,RAF  DEMONTAJI VEYA MONTAJI</t>
  </si>
  <si>
    <t>PVC YER SÜZGECİ TEMİNİ VE MONTAJI</t>
  </si>
  <si>
    <t>Grup</t>
  </si>
  <si>
    <t>İnşaat</t>
  </si>
  <si>
    <t>Elektrik</t>
  </si>
  <si>
    <t>Mekanik</t>
  </si>
  <si>
    <r>
      <t>DOĞALGAZ BORUSU (</t>
    </r>
    <r>
      <rPr>
        <sz val="11"/>
        <color theme="1"/>
        <rFont val="Arial Tur"/>
        <charset val="162"/>
      </rPr>
      <t>Ø</t>
    </r>
    <r>
      <rPr>
        <sz val="11"/>
        <color theme="1"/>
        <rFont val="Calibri"/>
        <family val="2"/>
        <charset val="162"/>
      </rPr>
      <t>12)</t>
    </r>
  </si>
  <si>
    <r>
      <t>DOĞALGAZ BORUSU (</t>
    </r>
    <r>
      <rPr>
        <sz val="11"/>
        <color theme="1"/>
        <rFont val="Arial Tur"/>
        <charset val="162"/>
      </rPr>
      <t>Ø</t>
    </r>
    <r>
      <rPr>
        <sz val="11"/>
        <color theme="1"/>
        <rFont val="Calibri"/>
        <family val="2"/>
        <charset val="162"/>
      </rPr>
      <t>16)</t>
    </r>
  </si>
  <si>
    <r>
      <t>DOĞALGAZ BORUSU (</t>
    </r>
    <r>
      <rPr>
        <sz val="11"/>
        <color theme="1"/>
        <rFont val="Arial Tur"/>
        <charset val="162"/>
      </rPr>
      <t>Ø</t>
    </r>
    <r>
      <rPr>
        <sz val="11"/>
        <color theme="1"/>
        <rFont val="Calibri"/>
        <family val="2"/>
        <charset val="162"/>
      </rPr>
      <t>18)</t>
    </r>
  </si>
  <si>
    <r>
      <t>DOĞALGAZ BORUSU (</t>
    </r>
    <r>
      <rPr>
        <sz val="11"/>
        <color theme="1"/>
        <rFont val="Arial Tur"/>
        <charset val="162"/>
      </rPr>
      <t>Ø23</t>
    </r>
    <r>
      <rPr>
        <sz val="11"/>
        <color theme="1"/>
        <rFont val="Calibri"/>
        <family val="2"/>
        <charset val="162"/>
      </rPr>
      <t>)</t>
    </r>
  </si>
  <si>
    <r>
      <t>DOĞALGAZ BORUSU (</t>
    </r>
    <r>
      <rPr>
        <sz val="11"/>
        <color theme="1"/>
        <rFont val="Arial Tur"/>
        <charset val="162"/>
      </rPr>
      <t>Ø25</t>
    </r>
    <r>
      <rPr>
        <sz val="11"/>
        <color theme="1"/>
        <rFont val="Calibri"/>
        <family val="2"/>
        <charset val="162"/>
      </rPr>
      <t>)</t>
    </r>
  </si>
  <si>
    <t>FORMÜL</t>
  </si>
  <si>
    <t>FORMLÜ</t>
  </si>
  <si>
    <t>30*30 cm EBADINDA 0.50 MM KALINLIĞINDA MİN.20 MİKRON ELEKTROSTATİK TOZ BOYALI (POLYESTER ESASLI) DELİKLİ GALVANİZ SAC PLAKADAN OTURMALI ASMA TAVAN YAPILMASI</t>
  </si>
  <si>
    <t>ÖZEL 52</t>
  </si>
  <si>
    <t>ÖZEL4</t>
  </si>
  <si>
    <t>Özel 6</t>
  </si>
  <si>
    <t>04.278/3E</t>
  </si>
  <si>
    <t>Jiletli tel (Helezonik - Galvanizli)</t>
  </si>
  <si>
    <t>ÖZEL 63</t>
  </si>
  <si>
    <t>Kapı Hidroliği Temini Ve Montajı(80-120 kg)</t>
  </si>
  <si>
    <t>Kapı Hidroliği Temini Ve Montajı(40-65 kg)</t>
  </si>
  <si>
    <t>ÖZEL 64</t>
  </si>
  <si>
    <t>Delinatör temini ve montajı(75cm)</t>
  </si>
  <si>
    <t>ÖZEL 65</t>
  </si>
  <si>
    <t>Panikbar temini ve montajı</t>
  </si>
  <si>
    <t>ÖZEL 66</t>
  </si>
  <si>
    <t>45x45 cm EBATLARINDA, GRANİT SERAMİK  SERAMİK YER KAROLARI İLE 3MM DERZ ARALIKLI DÖŞEME KAPLAMASI YAPILMASI (KARO YAPIŞTIRICISI İLE)</t>
  </si>
  <si>
    <t>50x50 cm EBATLARINDA, GRANİT SERAMİK  SERAMİK YER KAROLARI İLE 3MM DERZ ARALIKLI DÖŞEME KAPLAMASI YAPILMASI (KARO YAPIŞTIRICISI İLE)</t>
  </si>
  <si>
    <t>Standart silindirli gömme kilit temini ve montajı</t>
  </si>
  <si>
    <t>ÖZEL 67</t>
  </si>
  <si>
    <t>2x36 ETANJ ARMATÜR TEMİNİ VE MONTAJI</t>
  </si>
  <si>
    <t>ÖZEL 68</t>
  </si>
  <si>
    <t>Halı kaplama yapılması</t>
  </si>
  <si>
    <t>m2</t>
  </si>
  <si>
    <t>24 Port  CAT6 UTP Patch Panel</t>
  </si>
  <si>
    <t>Ups Anahtarlı 5'LI 3 MT Kablolu Grup Priz</t>
  </si>
  <si>
    <t>CAM FİLMİ KAPLAMA YAPILMASI</t>
  </si>
  <si>
    <t>ÖZEL 69</t>
  </si>
  <si>
    <t xml:space="preserve">30x30 25w Sıva Altı ve Sıva Üstü Led Panel Armatür </t>
  </si>
  <si>
    <t>SAKARYA TOPLAM MİKTAR</t>
  </si>
  <si>
    <t>Genel Onarım Miktar</t>
  </si>
  <si>
    <t>TOPLAM TUTAR</t>
  </si>
  <si>
    <t>KOCAELİ TOPLAM MİKTAR</t>
  </si>
  <si>
    <t>SAKARYA TOPLAM  TUTAR (TL)</t>
  </si>
  <si>
    <t>Y.25.004/01</t>
  </si>
  <si>
    <t>Brüt beton, sıvalı veya eski boyalı yüzeylere, astar uygulanarak akrilik esaslı su bazlı boya yapılması (dış cephe)</t>
  </si>
  <si>
    <t>Genel Onarım Müktar</t>
  </si>
  <si>
    <t>BOLU TOPLAM MİKTAR</t>
  </si>
  <si>
    <t>DÜZCE TOPLAM MİKTAR</t>
  </si>
  <si>
    <t>İŞ KONUSU</t>
  </si>
  <si>
    <t>GENEL TOPLAM</t>
  </si>
  <si>
    <t>Servis Hizmeti</t>
  </si>
  <si>
    <t>TABLO A</t>
  </si>
  <si>
    <t>TABLO B
SÖZLEŞME MADDE 7.1 DE BELİRTİLEN ÖNCEDEN BELİRLENEMEYEN İŞ KALEMLERİ İÇİN FİYAT TABLOSU</t>
  </si>
  <si>
    <t>KOCAELİ TOPLAM  TUTAR (TL)</t>
  </si>
  <si>
    <t>BOLU TOPLAM  TUTAR (TL)</t>
  </si>
  <si>
    <t>DÜZCE TOPLAM  TUTAR (TL)</t>
  </si>
  <si>
    <t>Gölyaka</t>
  </si>
  <si>
    <t>Bolu Merkez</t>
  </si>
  <si>
    <t>D Blok</t>
  </si>
  <si>
    <t>Gölyaka 2</t>
  </si>
  <si>
    <t>A1</t>
  </si>
  <si>
    <t>A2</t>
  </si>
  <si>
    <t>A3</t>
  </si>
  <si>
    <t>A4</t>
  </si>
  <si>
    <t>A5</t>
  </si>
  <si>
    <t>A6</t>
  </si>
  <si>
    <t>A7</t>
  </si>
  <si>
    <t>A8</t>
  </si>
  <si>
    <t>A9</t>
  </si>
  <si>
    <t>A10</t>
  </si>
  <si>
    <t>A11</t>
  </si>
  <si>
    <t>A12</t>
  </si>
  <si>
    <t>A13</t>
  </si>
  <si>
    <t>A14</t>
  </si>
  <si>
    <t>A15</t>
  </si>
  <si>
    <t>A16</t>
  </si>
  <si>
    <t>A17</t>
  </si>
  <si>
    <t>A18</t>
  </si>
  <si>
    <t>A19</t>
  </si>
  <si>
    <t>A20</t>
  </si>
  <si>
    <t>A21</t>
  </si>
  <si>
    <t>A22</t>
  </si>
  <si>
    <t>A23</t>
  </si>
  <si>
    <t>A24</t>
  </si>
  <si>
    <t>A25</t>
  </si>
  <si>
    <t>A26</t>
  </si>
  <si>
    <t>A27</t>
  </si>
  <si>
    <t>A28</t>
  </si>
  <si>
    <t>A29</t>
  </si>
  <si>
    <t>A30</t>
  </si>
  <si>
    <t>A31</t>
  </si>
  <si>
    <t>A32</t>
  </si>
  <si>
    <t>A33</t>
  </si>
  <si>
    <t>A34</t>
  </si>
  <si>
    <t>A35</t>
  </si>
  <si>
    <t>A36</t>
  </si>
  <si>
    <t>A37</t>
  </si>
  <si>
    <t>A38</t>
  </si>
  <si>
    <t>A39</t>
  </si>
  <si>
    <t>A40</t>
  </si>
  <si>
    <t>A41</t>
  </si>
  <si>
    <t>A42</t>
  </si>
  <si>
    <t>A43</t>
  </si>
  <si>
    <t>A44</t>
  </si>
  <si>
    <t>A45</t>
  </si>
  <si>
    <t>A46</t>
  </si>
  <si>
    <t>A47</t>
  </si>
  <si>
    <t>A48</t>
  </si>
  <si>
    <t>A49</t>
  </si>
  <si>
    <t>A50</t>
  </si>
  <si>
    <t>A51</t>
  </si>
  <si>
    <t>A52</t>
  </si>
  <si>
    <t>A53</t>
  </si>
  <si>
    <t>A54</t>
  </si>
  <si>
    <t>A55</t>
  </si>
  <si>
    <t>A56</t>
  </si>
  <si>
    <t>A57</t>
  </si>
  <si>
    <t>A58</t>
  </si>
  <si>
    <t>A59</t>
  </si>
  <si>
    <t>A60</t>
  </si>
  <si>
    <t>A61</t>
  </si>
  <si>
    <t>A62</t>
  </si>
  <si>
    <t>A63</t>
  </si>
  <si>
    <t>A64</t>
  </si>
  <si>
    <t>A65</t>
  </si>
  <si>
    <t>A66</t>
  </si>
  <si>
    <t>A67</t>
  </si>
  <si>
    <t>A68</t>
  </si>
  <si>
    <t>A69</t>
  </si>
  <si>
    <t>A70</t>
  </si>
  <si>
    <t>A71</t>
  </si>
  <si>
    <t>A72</t>
  </si>
  <si>
    <t>A73</t>
  </si>
  <si>
    <t>A74</t>
  </si>
  <si>
    <t>A75</t>
  </si>
  <si>
    <t>A76</t>
  </si>
  <si>
    <t>A77</t>
  </si>
  <si>
    <t>A78</t>
  </si>
  <si>
    <t>A79</t>
  </si>
  <si>
    <t>A80</t>
  </si>
  <si>
    <t>A81</t>
  </si>
  <si>
    <t>A82</t>
  </si>
  <si>
    <t>A83</t>
  </si>
  <si>
    <t>A84</t>
  </si>
  <si>
    <t>A85</t>
  </si>
  <si>
    <t>A86</t>
  </si>
  <si>
    <t>A87</t>
  </si>
  <si>
    <t>A88</t>
  </si>
  <si>
    <t>A89</t>
  </si>
  <si>
    <t>A90</t>
  </si>
  <si>
    <t>A91</t>
  </si>
  <si>
    <t>A92</t>
  </si>
  <si>
    <t>A93</t>
  </si>
  <si>
    <t>A94</t>
  </si>
  <si>
    <t>A95</t>
  </si>
  <si>
    <t>A96</t>
  </si>
  <si>
    <t>A97</t>
  </si>
  <si>
    <t>A98</t>
  </si>
  <si>
    <t>A99</t>
  </si>
  <si>
    <t>A100</t>
  </si>
  <si>
    <t>A101</t>
  </si>
  <si>
    <t>A102</t>
  </si>
  <si>
    <t>A103</t>
  </si>
  <si>
    <t>A104</t>
  </si>
  <si>
    <t>A105</t>
  </si>
  <si>
    <t>A106</t>
  </si>
  <si>
    <t>A107</t>
  </si>
  <si>
    <t>A108</t>
  </si>
  <si>
    <t>A109</t>
  </si>
  <si>
    <t>A110</t>
  </si>
  <si>
    <t>A111</t>
  </si>
  <si>
    <t>A112</t>
  </si>
  <si>
    <t>A113</t>
  </si>
  <si>
    <t>A114</t>
  </si>
  <si>
    <t>A115</t>
  </si>
  <si>
    <t>A116</t>
  </si>
  <si>
    <t>A117</t>
  </si>
  <si>
    <t>A118</t>
  </si>
  <si>
    <t>A119</t>
  </si>
  <si>
    <t>A120</t>
  </si>
  <si>
    <t>A121</t>
  </si>
  <si>
    <t>A122</t>
  </si>
  <si>
    <t>A123</t>
  </si>
  <si>
    <t>A124</t>
  </si>
  <si>
    <t>A125</t>
  </si>
  <si>
    <t>A126</t>
  </si>
  <si>
    <t>A127</t>
  </si>
  <si>
    <t>A128</t>
  </si>
  <si>
    <t>A129</t>
  </si>
  <si>
    <t>A130</t>
  </si>
  <si>
    <t>A131</t>
  </si>
  <si>
    <t>A132</t>
  </si>
  <si>
    <t>B1</t>
  </si>
  <si>
    <t>B2</t>
  </si>
  <si>
    <t>B3</t>
  </si>
  <si>
    <t>B4</t>
  </si>
  <si>
    <t>B5</t>
  </si>
  <si>
    <t>B6</t>
  </si>
  <si>
    <t>B7</t>
  </si>
  <si>
    <t>B8</t>
  </si>
  <si>
    <t>B9</t>
  </si>
  <si>
    <t>B10</t>
  </si>
  <si>
    <t>B11</t>
  </si>
  <si>
    <t>B12</t>
  </si>
  <si>
    <t>B13</t>
  </si>
  <si>
    <t>B14</t>
  </si>
  <si>
    <t>B15</t>
  </si>
  <si>
    <t>B16</t>
  </si>
  <si>
    <t>B17</t>
  </si>
  <si>
    <t>B18</t>
  </si>
  <si>
    <t>B19</t>
  </si>
  <si>
    <t>B20</t>
  </si>
  <si>
    <t>B21</t>
  </si>
  <si>
    <t>B22</t>
  </si>
  <si>
    <t>B23</t>
  </si>
  <si>
    <t>B24</t>
  </si>
  <si>
    <t>B25</t>
  </si>
  <si>
    <t>B26</t>
  </si>
  <si>
    <t>B27</t>
  </si>
  <si>
    <t>B28</t>
  </si>
  <si>
    <t>B29</t>
  </si>
  <si>
    <t>B30</t>
  </si>
  <si>
    <t>B31</t>
  </si>
  <si>
    <t>B32</t>
  </si>
  <si>
    <t>B33</t>
  </si>
  <si>
    <t>B34</t>
  </si>
  <si>
    <t>B35</t>
  </si>
  <si>
    <t>B36</t>
  </si>
  <si>
    <t>B37</t>
  </si>
  <si>
    <t>B38</t>
  </si>
  <si>
    <t>B39</t>
  </si>
  <si>
    <t>B40</t>
  </si>
  <si>
    <t>B41</t>
  </si>
  <si>
    <t>B42</t>
  </si>
  <si>
    <t>B43</t>
  </si>
  <si>
    <t>B44</t>
  </si>
  <si>
    <t>B45</t>
  </si>
  <si>
    <t>B46</t>
  </si>
  <si>
    <t>B47</t>
  </si>
  <si>
    <t>B48</t>
  </si>
  <si>
    <t>B49</t>
  </si>
  <si>
    <t>B50</t>
  </si>
  <si>
    <t>B51</t>
  </si>
  <si>
    <t>B52</t>
  </si>
  <si>
    <t>B53</t>
  </si>
  <si>
    <t>B54</t>
  </si>
  <si>
    <t>B55</t>
  </si>
  <si>
    <t>B56</t>
  </si>
  <si>
    <t>B57</t>
  </si>
  <si>
    <t>B58</t>
  </si>
  <si>
    <t>B59</t>
  </si>
  <si>
    <t>B60</t>
  </si>
  <si>
    <t>B61</t>
  </si>
  <si>
    <t>B62</t>
  </si>
  <si>
    <t>B63</t>
  </si>
  <si>
    <t>B64</t>
  </si>
  <si>
    <t>B65</t>
  </si>
  <si>
    <t>B66</t>
  </si>
  <si>
    <t>B67</t>
  </si>
  <si>
    <t>B68</t>
  </si>
  <si>
    <t>B69</t>
  </si>
  <si>
    <t>B70</t>
  </si>
  <si>
    <t>B71</t>
  </si>
  <si>
    <t>B72</t>
  </si>
  <si>
    <t>B73</t>
  </si>
  <si>
    <t>B74</t>
  </si>
  <si>
    <t>B75</t>
  </si>
  <si>
    <t>B76</t>
  </si>
  <si>
    <t>B77</t>
  </si>
  <si>
    <t>B78</t>
  </si>
  <si>
    <t>B79</t>
  </si>
  <si>
    <t>B80</t>
  </si>
  <si>
    <t>B81</t>
  </si>
  <si>
    <t>B82</t>
  </si>
  <si>
    <t>B83</t>
  </si>
  <si>
    <t>B84</t>
  </si>
  <si>
    <t>B85</t>
  </si>
  <si>
    <t>B86</t>
  </si>
  <si>
    <t>B87</t>
  </si>
  <si>
    <t>B88</t>
  </si>
  <si>
    <t>B89</t>
  </si>
  <si>
    <t>B90</t>
  </si>
  <si>
    <t>C1</t>
  </si>
  <si>
    <t>C2</t>
  </si>
  <si>
    <t>C3</t>
  </si>
  <si>
    <t>C4</t>
  </si>
  <si>
    <t>C5</t>
  </si>
  <si>
    <t>C6</t>
  </si>
  <si>
    <t>C7</t>
  </si>
  <si>
    <t>C8</t>
  </si>
  <si>
    <t>C9</t>
  </si>
  <si>
    <t>C10</t>
  </si>
  <si>
    <t>C11</t>
  </si>
  <si>
    <t>C12</t>
  </si>
  <si>
    <t>C13</t>
  </si>
  <si>
    <t>C14</t>
  </si>
  <si>
    <t>C15</t>
  </si>
  <si>
    <t>C16</t>
  </si>
  <si>
    <t>C17</t>
  </si>
  <si>
    <t>C18</t>
  </si>
  <si>
    <t>C19</t>
  </si>
  <si>
    <t>C20</t>
  </si>
  <si>
    <t>C21</t>
  </si>
  <si>
    <t>C22</t>
  </si>
  <si>
    <t>C23</t>
  </si>
  <si>
    <t>C24</t>
  </si>
  <si>
    <t>C25</t>
  </si>
  <si>
    <t>C26</t>
  </si>
  <si>
    <t>C27</t>
  </si>
  <si>
    <t>C28</t>
  </si>
  <si>
    <t>C29</t>
  </si>
  <si>
    <t>C30</t>
  </si>
  <si>
    <t>C31</t>
  </si>
  <si>
    <t>C32</t>
  </si>
  <si>
    <t>C33</t>
  </si>
  <si>
    <t>C34</t>
  </si>
  <si>
    <t>C35</t>
  </si>
  <si>
    <t>C36</t>
  </si>
  <si>
    <t>C37</t>
  </si>
  <si>
    <t>C38</t>
  </si>
  <si>
    <t>C39</t>
  </si>
  <si>
    <t>C40</t>
  </si>
  <si>
    <t>C41</t>
  </si>
  <si>
    <t>C42</t>
  </si>
  <si>
    <t>C43</t>
  </si>
  <si>
    <t>C44</t>
  </si>
  <si>
    <t>C45</t>
  </si>
  <si>
    <t>C46</t>
  </si>
  <si>
    <t>C47</t>
  </si>
  <si>
    <t>C48</t>
  </si>
  <si>
    <t>C49</t>
  </si>
  <si>
    <t>C50</t>
  </si>
  <si>
    <t>C51</t>
  </si>
  <si>
    <t>C52</t>
  </si>
  <si>
    <t>C53</t>
  </si>
  <si>
    <t>C54</t>
  </si>
  <si>
    <t>C55</t>
  </si>
  <si>
    <t>C56</t>
  </si>
  <si>
    <t>C57</t>
  </si>
  <si>
    <t>C58</t>
  </si>
  <si>
    <t>C59</t>
  </si>
  <si>
    <t>C60</t>
  </si>
  <si>
    <t>C61</t>
  </si>
  <si>
    <t>C62</t>
  </si>
  <si>
    <t>C63</t>
  </si>
  <si>
    <t>C64</t>
  </si>
  <si>
    <t>C65</t>
  </si>
  <si>
    <t>C66</t>
  </si>
  <si>
    <t>C67</t>
  </si>
  <si>
    <t>C68</t>
  </si>
  <si>
    <t>SAKARYA</t>
  </si>
  <si>
    <t>KOCAELİ</t>
  </si>
  <si>
    <t>BOLU</t>
  </si>
  <si>
    <t>DÜZCE</t>
  </si>
  <si>
    <t>3 CM KALINLIĞINDA RENKLİ MERMER LEVHA İLE DÖŞEME KAPLAMASI YAPILMASI (3CMX30-40-50CMXSERBEST BOY) (HONLU VEYA CİLALI)</t>
  </si>
  <si>
    <r>
      <t>Y.26.020/012A</t>
    </r>
    <r>
      <rPr>
        <sz val="11"/>
        <color theme="1"/>
        <rFont val="Arial"/>
        <family val="2"/>
        <charset val="162"/>
      </rPr>
      <t xml:space="preserve"> </t>
    </r>
  </si>
  <si>
    <t xml:space="preserve">Y.25.001/04  </t>
  </si>
  <si>
    <t>AHŞAP YÜZEYLERİN VERNİKLENMESİ</t>
  </si>
  <si>
    <t>ALÜMİNYUM DOĞRAMAYA ÇİFT AÇILIR KİLİT MEKANİZMASI TEMİNİ VE MONTAJI</t>
  </si>
  <si>
    <t>ÖZEL 70</t>
  </si>
  <si>
    <t>A133</t>
  </si>
  <si>
    <t>A134</t>
  </si>
  <si>
    <t>A135</t>
  </si>
  <si>
    <t>TEMPERLİ CAM TEMİNİ VE MONTAJI (8 MM)</t>
  </si>
  <si>
    <t>TEMPERLİ CAM TEMİNİ VE MONTAJI (10 MM)</t>
  </si>
  <si>
    <t>LAMİNE CAM TEMİNİ VE MONTAJI (4+4 MM)</t>
  </si>
  <si>
    <t>ÖZEL 71</t>
  </si>
  <si>
    <t>ÖZEL 72</t>
  </si>
  <si>
    <t>ÖZEL 73</t>
  </si>
  <si>
    <t>A136</t>
  </si>
  <si>
    <t>A137</t>
  </si>
  <si>
    <t>A138</t>
  </si>
  <si>
    <t>B91</t>
  </si>
  <si>
    <t>B92</t>
  </si>
  <si>
    <t>B93</t>
  </si>
  <si>
    <t>B94</t>
  </si>
  <si>
    <t>B95</t>
  </si>
  <si>
    <t>B96</t>
  </si>
  <si>
    <t>B97</t>
  </si>
  <si>
    <t>B98</t>
  </si>
  <si>
    <t>B99</t>
  </si>
  <si>
    <t xml:space="preserve"> Kaçak akım koruma şalteri 4x63 A'e Kadar (30 mA)</t>
  </si>
  <si>
    <t xml:space="preserve"> Kaçak akım koruma şalteri 4x80 A'e Kadar (30 mA)</t>
  </si>
  <si>
    <t xml:space="preserve"> Kaçak akım koruma şalteri 4x125 A'e Kadar (30 mA)</t>
  </si>
  <si>
    <t xml:space="preserve"> Kaçak akım koruma şalteri 4x63 A'e Kadar (300 mA)</t>
  </si>
  <si>
    <t xml:space="preserve"> Kaçak akım koruma şalteri 4x80 A'e Kadar (300 mA)</t>
  </si>
  <si>
    <t xml:space="preserve"> Kaçak akım koruma şalteri 4x100 A'e Kadar (300 mA)</t>
  </si>
  <si>
    <t xml:space="preserve"> Kaçak akım koruma şalteri 4x125 A'e Kadar (300mA)</t>
  </si>
  <si>
    <t>3x1.5 mm2 KURŞUNSUZ PVC İZOL.KABLO.BESLEME HATTI (NHXMH)</t>
  </si>
  <si>
    <t>IŞIK AKISI EN AZ 8500 LM TÜKETİM DEĞERİ EN FAZLA 100 W OLAN LED PROJEKTÖR</t>
  </si>
  <si>
    <t>TADİLAT, BAKIM ve ONARIM  İŞLERİ BİRİM FİYAT TEKLİF CETVELİ (SAKARYA)</t>
  </si>
  <si>
    <t>TADİLAT, BAKIM ve ONARIM  İŞLERİ BİRİM FİYAT TEKLİF CETVELİ (KOCAELİ)</t>
  </si>
  <si>
    <t>TADİLAT, BAKIM ve ONARIM  İŞLERİ BİRİM FİYAT TEKLİF CETVELİ (BOLU)</t>
  </si>
  <si>
    <t>TADİLAT, BAKIM ve ONARIM  İŞLERİ BİRİM FİYAT TEKLİF CETVELİ (DÜZCE)</t>
  </si>
  <si>
    <t xml:space="preserve">ALÇIPANEL IŞIK BANDI YAPILMASI </t>
  </si>
  <si>
    <t>DAİRESEL KESİTLİ ALÇIPANEL GİYDİRME DUVAR YAPILMASI</t>
  </si>
  <si>
    <t>DAİRESEL KESİTLİ ALÇIPANEL BÖLME DUVAR YAPILMASI</t>
  </si>
  <si>
    <t>ALÇIPANEL NİŞ YAPILMASI</t>
  </si>
  <si>
    <t>SHINGLE KAPLAMA YAPILMASI</t>
  </si>
  <si>
    <t>MİNERAL TAŞ DÖŞEME KAPLAMA YAPILMASI</t>
  </si>
  <si>
    <t>MİNERAL BORDÜR DÖŞEME YAPILMASI</t>
  </si>
  <si>
    <t>BAZALT  TAŞ DÖŞEME KAPLAMA YAPILMASI</t>
  </si>
  <si>
    <t>BAZALT BORDÜR DÖŞEME YAPILMASI</t>
  </si>
  <si>
    <t>TAM CAMLI KAPI MODÜLÜ TEMİNİ VE MONTAJI</t>
  </si>
  <si>
    <t>ALÜMİNYUM KABLO KANALI PROFİLİ TEMİNİ VE MONTAJI</t>
  </si>
  <si>
    <t>PVC KAPLI AHŞAP KAPI KANADI VE KASASI İMALATI VE MONTAJI</t>
  </si>
  <si>
    <t>FOTOSELLİ KAPI İMALATI VE MONTAJI</t>
  </si>
  <si>
    <t>152 CM LİNEAR GENİŞ KASA AYDINLATMA TEMİNİ VE MONTAJI</t>
  </si>
  <si>
    <t>ASMA TAVAN MUDAHALE KAPAĞI  TEMİNİ  VE MONTAJI</t>
  </si>
  <si>
    <t>EPOKSİ İLE FİLİZ EKİMİ</t>
  </si>
  <si>
    <t>PÜSKÜRTME BETON (SHOTCRETE) YAPILMASI</t>
  </si>
  <si>
    <t>mt</t>
  </si>
  <si>
    <t>ÖZEL 74</t>
  </si>
  <si>
    <t>ÖZEL 75</t>
  </si>
  <si>
    <t>ÖZEL 76</t>
  </si>
  <si>
    <t>ÖZEL 77</t>
  </si>
  <si>
    <t>ÖZEL 78</t>
  </si>
  <si>
    <t>ÖZEL 79</t>
  </si>
  <si>
    <t>ÖZEL 80</t>
  </si>
  <si>
    <t>ÖZEL 81</t>
  </si>
  <si>
    <t>ÖZEL 82</t>
  </si>
  <si>
    <t>ÖZEL 83</t>
  </si>
  <si>
    <t>ÖZEL 84</t>
  </si>
  <si>
    <t>ÖZEL 85</t>
  </si>
  <si>
    <t>ÖZEL 86</t>
  </si>
  <si>
    <t>ÖZEL 87</t>
  </si>
  <si>
    <t>ÖZEL 88</t>
  </si>
  <si>
    <t>ÖZEL 89</t>
  </si>
  <si>
    <t>ÖZEL 90</t>
  </si>
  <si>
    <t>ÖZEL 91</t>
  </si>
  <si>
    <t>ÖZEL 92</t>
  </si>
  <si>
    <t>ÖZEL 93</t>
  </si>
  <si>
    <t>İTHAL KARO HALI TEMİNİ VE MONTAJI</t>
  </si>
  <si>
    <t>GERGİ TAVAN YAPILMASI (DAİRE KESİTLİ)</t>
  </si>
  <si>
    <t>NÖTÜR BARA TEMİNİ VE MONTAJI</t>
  </si>
  <si>
    <t>TOPRAKLAMA BARASI TEMİNİ VE MONTAJI</t>
  </si>
  <si>
    <t>DAĞITIM BARASI TEMİNİ VE MONTAJI</t>
  </si>
  <si>
    <t>TRİFAZE İĞNE AYAK MÜŞ.W OTOMAT BARASI TEMİNİ VE MONTAJI</t>
  </si>
  <si>
    <t>KABLO YÜZÜĞÜ TEMİNİ VE MONTAJI</t>
  </si>
  <si>
    <t>KABLO ÇORABI TEMİNİ VE MONTAJI</t>
  </si>
  <si>
    <t>OTOMAT RAYI TEMİNİ VE MONTAJI</t>
  </si>
  <si>
    <t>PANO SPRALİ TEMİNİ VE MONTAJI</t>
  </si>
  <si>
    <t>WDU RAY KLEMENSİ TEMİNİ VE MONTAJI</t>
  </si>
  <si>
    <t>WDU GEÇİŞ KLEMENSİ TEMİNİ VE MONTAJI</t>
  </si>
  <si>
    <t>AÇTIRMA BOBİNİ F21 110V-250V</t>
  </si>
  <si>
    <t>W OTOMAT ÖRTME BARASI (12'Lİ) TEMİNİ VE MONTAJI)</t>
  </si>
  <si>
    <t>WAP 2,5-10 NİHAYET PLAKASI TEMİNİ VE MONTAJI</t>
  </si>
  <si>
    <t>TEZGAH ÜSTÜ LAVABO TEMİNİ VE MONTAJI</t>
  </si>
  <si>
    <t>APLİK BATARYA TEMİNİ VE MONTAJI</t>
  </si>
  <si>
    <t>DÖNER EVİYE BATARYASI TEMİNİ VE MONTAJI</t>
  </si>
  <si>
    <t>GÖMME LAVABO BATARYASI</t>
  </si>
  <si>
    <t>ANEMOSTAT DAĞITIM KUTUSU (450 mm*450 mm) İMALATI VE MONTAJI</t>
  </si>
  <si>
    <t xml:space="preserve">4 MM KENARLARI BİZOTELİ AYNA TEMİNİ VE MONTAJI </t>
  </si>
  <si>
    <t xml:space="preserve">60 X60 CMPVC MENFEZ KAPAĞI TEMİNİ VE MONTAJI </t>
  </si>
  <si>
    <t>10 MM BETOPAN LEVHA TEMİNİ VE VİDALAMA YÖNTEMİYLE MONTAJI</t>
  </si>
  <si>
    <t>A139</t>
  </si>
  <si>
    <t>A140</t>
  </si>
  <si>
    <t>A141</t>
  </si>
  <si>
    <t>A142</t>
  </si>
  <si>
    <t>A143</t>
  </si>
  <si>
    <t>A144</t>
  </si>
  <si>
    <t>A145</t>
  </si>
  <si>
    <t>A146</t>
  </si>
  <si>
    <t>A147</t>
  </si>
  <si>
    <t>A148</t>
  </si>
  <si>
    <t>A149</t>
  </si>
  <si>
    <t>A150</t>
  </si>
  <si>
    <t>A151</t>
  </si>
  <si>
    <t>A152</t>
  </si>
  <si>
    <t>A153</t>
  </si>
  <si>
    <t>A154</t>
  </si>
  <si>
    <t>A155</t>
  </si>
  <si>
    <t>A156</t>
  </si>
  <si>
    <t>A157</t>
  </si>
  <si>
    <t>A158</t>
  </si>
  <si>
    <t>C69</t>
  </si>
  <si>
    <t>C70</t>
  </si>
  <si>
    <t>C71</t>
  </si>
  <si>
    <t>C72</t>
  </si>
  <si>
    <t>C73</t>
  </si>
  <si>
    <t>C74</t>
  </si>
  <si>
    <t>C75</t>
  </si>
  <si>
    <t>HAVALANDIRMA</t>
  </si>
  <si>
    <t>B100</t>
  </si>
  <si>
    <t>B101</t>
  </si>
  <si>
    <t>B102</t>
  </si>
  <si>
    <t>B103</t>
  </si>
  <si>
    <t>B104</t>
  </si>
  <si>
    <t>B105</t>
  </si>
  <si>
    <t>B106</t>
  </si>
  <si>
    <t>B107</t>
  </si>
  <si>
    <t>B108</t>
  </si>
  <si>
    <t>B109</t>
  </si>
  <si>
    <t>B110</t>
  </si>
  <si>
    <t>B111</t>
  </si>
  <si>
    <t>B112</t>
  </si>
  <si>
    <t>B113</t>
  </si>
  <si>
    <t>B114</t>
  </si>
  <si>
    <t>ÇİFT CAM ARASI 25 MM JALUZİLİ CAMLI DOĞRAMA İMALATI VE MONTAJI</t>
  </si>
  <si>
    <t>AKRİLİK  TEZGAH İMALATI VE MONTAJI</t>
  </si>
  <si>
    <t>4 +4 MM ÇİFT CAM ARASI 25 MM JALUZİLİ CAMLI DOĞRAMA İMALATI VE MONTAJI</t>
  </si>
  <si>
    <t>FOTOSELLİ TEK KANAT 100X220 CM KAPI İMALATI VE MONTAJI</t>
  </si>
  <si>
    <t>Geyve</t>
  </si>
  <si>
    <t>D Blok TUTAR</t>
  </si>
  <si>
    <t>Geyve TUTAR</t>
  </si>
  <si>
    <t>Genel Onarım TUTAR</t>
  </si>
  <si>
    <t>Gölyaka TUTAR</t>
  </si>
  <si>
    <t>Gölyaka 2 TUTAR</t>
  </si>
  <si>
    <t>Bolu Merkez TUTAR</t>
  </si>
  <si>
    <t>1.GRUP       SAKARYA</t>
  </si>
  <si>
    <t>2.GRUP       KOCAELİ</t>
  </si>
  <si>
    <t>3.GRUP   
BOLU</t>
  </si>
  <si>
    <t>4.GRUP     
 DÜZCE</t>
  </si>
  <si>
    <t>1. GRUP</t>
  </si>
  <si>
    <t>2. GRUP</t>
  </si>
  <si>
    <t>3. GRUP</t>
  </si>
  <si>
    <t>4. GRUP</t>
  </si>
  <si>
    <t>NOT 1:</t>
  </si>
  <si>
    <t>NOT 2:</t>
  </si>
  <si>
    <t>TABLO B 'deki sarı alanları doldurunuz.</t>
  </si>
  <si>
    <t>NOT 3:</t>
  </si>
  <si>
    <t>TABLO A 'da  yer alan veriler detay sayfalardan otomatik olarak gelmektedir. Tabloya veri girişi yapmayınız.  Sarı renkli detay sayfaları doldurunuz.</t>
  </si>
  <si>
    <t>İlgili iş kapsamında alt yüklenici çalıştırılacak mıdır?</t>
  </si>
  <si>
    <t>Evet</t>
  </si>
  <si>
    <t xml:space="preserve">Cevabınız evet ise İDARİ ŞARTNAME madde 12. ALT YÜKLENİCİ (TAŞERON) ÇALIŞTIRILMASI maddesinin dikkate alınması gerekmektedir. </t>
  </si>
  <si>
    <t>Hayır</t>
  </si>
  <si>
    <t>Alkt Yüklenici Çalıştırılacak ise hangi grup işlerde alt yüklenici çalıştırılacağı belirtilmelidir.  Aşağıya bilgi olarak yazabilirsiniz.</t>
  </si>
  <si>
    <t xml:space="preserve">NOT:4 </t>
  </si>
  <si>
    <t>TADİLAT, BAKIM ve ONARIM İŞLERİ  BİRİM FİYAT TEKLİF CETVELİ</t>
  </si>
  <si>
    <t>Detay sayfaların çıktısını alırken TURUNCU sütunlar haricindeki sütunları  gizleyerek çıktı alınız</t>
  </si>
  <si>
    <t>KANDIRA TUTAR</t>
  </si>
  <si>
    <t>KANDIRA</t>
  </si>
  <si>
    <t>AKYAZI</t>
  </si>
  <si>
    <t>AKYAZI TUTAR</t>
  </si>
  <si>
    <t>GENEL MÜDÜRLÜK</t>
  </si>
  <si>
    <t>GENEL MÜDÜRLÜK  TUTAR</t>
  </si>
  <si>
    <t>KÖRFEZ</t>
  </si>
  <si>
    <t>KÖRFEZ TUTAR</t>
  </si>
  <si>
    <t>SÖĞÜTLÜ MHM</t>
  </si>
  <si>
    <t>SÖĞÜTLÜ MHM TUTAR</t>
  </si>
  <si>
    <t>GEBZE MERKEZ</t>
  </si>
  <si>
    <t>GEBZE MERKEZ TUTAR</t>
  </si>
  <si>
    <t>2023 BİRİM FİYAT</t>
  </si>
  <si>
    <t>SIRA NO</t>
  </si>
  <si>
    <t>NİSAN</t>
  </si>
  <si>
    <t>MAYIS</t>
  </si>
  <si>
    <t>HAZİRAN</t>
  </si>
  <si>
    <t>TEMMUZ</t>
  </si>
  <si>
    <t>AĞUSTOS</t>
  </si>
  <si>
    <t>EYLÜL</t>
  </si>
  <si>
    <t>EKİM</t>
  </si>
  <si>
    <t>KASIM</t>
  </si>
  <si>
    <t>ARALIK</t>
  </si>
  <si>
    <t>OCAK</t>
  </si>
  <si>
    <t>ŞUBAT</t>
  </si>
  <si>
    <t>MART</t>
  </si>
  <si>
    <t xml:space="preserve">KOCAELİ
</t>
  </si>
  <si>
    <t>Akyazı</t>
  </si>
  <si>
    <t>Söğütlü</t>
  </si>
  <si>
    <t>Genel Müdürlük</t>
  </si>
  <si>
    <t>Genel Onarım</t>
  </si>
  <si>
    <t>Gebze</t>
  </si>
  <si>
    <t>Körfez</t>
  </si>
  <si>
    <t>Kandıra</t>
  </si>
  <si>
    <t>GENEL TADİLAT ZAMAN PLANI</t>
  </si>
  <si>
    <t>BÖLGE</t>
  </si>
  <si>
    <t>Bolu Ana Depo</t>
  </si>
  <si>
    <t>Bolu Merkez Ana Depo</t>
  </si>
  <si>
    <t>Bolu Merkez Ana Depo Tutar</t>
  </si>
  <si>
    <t>Scada</t>
  </si>
  <si>
    <t>Scada Tutar</t>
  </si>
  <si>
    <t xml:space="preserve">SERVİS BEDELİ </t>
  </si>
  <si>
    <t>BİNA</t>
  </si>
  <si>
    <t>AÇIKLAMA</t>
  </si>
  <si>
    <t xml:space="preserve">Sakarya Merkez lokasyonundaki idari binada yer alan 218 m2 ofis alanlarının kapsamlı tadilat öngörülmektedir. </t>
  </si>
  <si>
    <t xml:space="preserve">Sakarya Merkez lokasyonundaki idari binada yer alan 300 m2 scada kontrol merkezi ofis alanlarının kapsamlı tadilat öngörülmektedir. </t>
  </si>
  <si>
    <t>Geyve lokasyonunda yer alan idari binanın zemin katında yer alan deponun Müşteri Hizmetleri Merkezi olarak dönüştürülmesi ,yeni depo alanları oluşturulmasına ve bina cephe kaplamasının yenilenmesine ilişkin tadilat çalışmasıdır.</t>
  </si>
  <si>
    <t>Akyazı lokasyonunda yer alan yaklaşık 200 m2 lik mevcut malzeme deposunun demonte edilerek  idari binanın yanında yer alan alana kurulması ve çevre düzenlemesine  ilişkin tadilat çalışmasıdır. Depolar kutu profil karkas ve trapez sacda oluşmaktadır. Depo içlerin yine kutu profil karkas ve baklavalı sacda yapılmış raflar söz konusudur.</t>
  </si>
  <si>
    <t>A159</t>
  </si>
  <si>
    <t>ÖZEL 94</t>
  </si>
  <si>
    <t>SÖKÜLEN DEMİR İMALATIN YENİDEN İŞLENEREK KULLANILMASI</t>
  </si>
  <si>
    <t>Söğütlü lokasyounda yer alan yaklaışk 50 m2 lik  Müşteri Hizmetleri Merkezi ne ilişkin tadilat çalışmasıdır</t>
  </si>
  <si>
    <t>sakarya Merkez de yer alan yaklaşık 1250 m2 lik Genel Müdürlük binasında öngörülen kapsamlı tadilat çalışmasıdır. Tadilat kapsamında mesai dış ve haftasonu ağırlıklı çalışmaların yürütülmesi öngörülmektedir. Ofis alanları, koridor, toplantı odalarında zemin, tavan, duvar , aydınlatma ve elektrik altyapısına ilişkin onarımlar hedeflenmektedir.</t>
  </si>
  <si>
    <t>A160</t>
  </si>
  <si>
    <t>LVT ZEMİN KAPLAMASI</t>
  </si>
  <si>
    <t>ÖZEL 95</t>
  </si>
  <si>
    <t>Yıl boyu Sakarya ili sınırları içerisinde yer alan idari binalarda oluşacak küçük çaplı tadilat faaliyetleridir.</t>
  </si>
  <si>
    <t>Gebze lokasyonunda kiralanması öngörülen yaklaşık 2500 m2 lik yeni binanın kullanıma hazır hale getirilmesi ve yine kiralanacak arsa üzerine 250 m2lik kutu profil karkas ile imal edilecek malzeme deposu ve sahasının düzenlenmesine ilişkin tadilat çalışmasıdır.</t>
  </si>
  <si>
    <t>Körfez lokasyonunda yer alan yaklaşık 180 m2lik  idari binanın belirli bölümlerinde kapsamlı tadilatı öngörülmektedir.</t>
  </si>
  <si>
    <t xml:space="preserve">Kandıra lokasyonunda yer alan yaklaşık 250 m2 lik  idari binanın tamamında kapsamlı tadilat öngörülmektedir. </t>
  </si>
  <si>
    <t>Yıl boyu Kocaeli ili sınırları içerisinde yer alan idari binalarda oluşacak küçük çaplı tadilat faaliyetleridir.</t>
  </si>
  <si>
    <t>Bolu Merkez de yer alan Bööge Müdürlüğü dış alanında çevre düzenleme ve araç garajı yapılması planlanmaktadır.</t>
  </si>
  <si>
    <t>Bolu Merkez de yer alan ana depo güvenlik kulubesi ve idari ek ofis yapımına ilişkin tadilat /yapım çalışmasıdır</t>
  </si>
  <si>
    <t>Yıl boyu Düzce ili sınırları içerisinde yer alan idari binalarda oluşacak küçük çaplı tadilat faaliyetleridir.</t>
  </si>
  <si>
    <t>Yıl boyu Bolu ili sınırları içerisinde yer alan idari binalarda oluşacak küçük çaplı tadilat faaliyetleridir.</t>
  </si>
  <si>
    <t>Gölyaka lokasyonunda operasyon merkezi için kiralanacak işyerinin kapsamlı restorasyonu işleridir.</t>
  </si>
  <si>
    <t>Boşaltılacak eski işyerine ilişkin tadilat çalışmasıdır.</t>
  </si>
  <si>
    <t>CAPEX</t>
  </si>
  <si>
    <t>OPEX</t>
  </si>
  <si>
    <t xml:space="preserve"> CAPEX</t>
  </si>
  <si>
    <t xml:space="preserve">Not: Yukarıda belirtilen miktarlar tahmini miktarlar olup, kendi içinde değişkenlik gösterebilir. </t>
  </si>
  <si>
    <t>Birim fiyat teklif cetveli üzerinde pozu bulunmayan diğer işler için "Açık eksiltme ve pazarlık aşamasında Çevre Şehircilik Bakanlığı 2023 yılı İnşaat ve Tesisat Birim Fiyatları(İnşaat, Elektrik, Mekanik )üzerinden iskonto oranı" talep edilecektir.</t>
  </si>
  <si>
    <t>Birim fiyat teklif cetveli üzerinde pozu bulunmayan diğer işler için "Açık eksiltme ve pazarlık aşamasında Çevre Şehircilik Bakanlığı 2023 yılı İnşaat ve Tesisat Birim Fiyatları (İnşaat, Elektrik, Mekanik )üzerinden iskonto oranı" talep edilecektir.</t>
  </si>
  <si>
    <r>
      <rPr>
        <b/>
        <sz val="11"/>
        <color theme="1"/>
        <rFont val="Calibri"/>
        <family val="2"/>
        <charset val="162"/>
        <scheme val="minor"/>
      </rPr>
      <t>TABLO B</t>
    </r>
    <r>
      <rPr>
        <sz val="11"/>
        <color theme="1"/>
        <rFont val="Calibri"/>
        <family val="2"/>
        <charset val="162"/>
        <scheme val="minor"/>
      </rPr>
      <t xml:space="preserve">'de </t>
    </r>
    <r>
      <rPr>
        <b/>
        <u/>
        <sz val="11"/>
        <color theme="1"/>
        <rFont val="Calibri"/>
        <family val="2"/>
        <charset val="162"/>
        <scheme val="minor"/>
      </rPr>
      <t>inşaat</t>
    </r>
    <r>
      <rPr>
        <sz val="11"/>
        <color theme="1"/>
        <rFont val="Calibri"/>
        <family val="2"/>
        <charset val="162"/>
        <scheme val="minor"/>
      </rPr>
      <t xml:space="preserve"> pozları için Çevre Şehircilik Bakanlığı 2023 yılı İnşaat  Birim Fiyatları üzerinden  % iskonto oranı belirtilecektir. </t>
    </r>
    <r>
      <rPr>
        <b/>
        <u/>
        <sz val="11"/>
        <color theme="1"/>
        <rFont val="Calibri"/>
        <family val="2"/>
        <charset val="162"/>
        <scheme val="minor"/>
      </rPr>
      <t xml:space="preserve">Elektrik pozları </t>
    </r>
    <r>
      <rPr>
        <sz val="11"/>
        <color theme="1"/>
        <rFont val="Calibri"/>
        <family val="2"/>
        <charset val="162"/>
        <scheme val="minor"/>
      </rPr>
      <t xml:space="preserve">ve </t>
    </r>
    <r>
      <rPr>
        <b/>
        <u/>
        <sz val="11"/>
        <color theme="1"/>
        <rFont val="Calibri"/>
        <family val="2"/>
        <charset val="162"/>
        <scheme val="minor"/>
      </rPr>
      <t>mekanik pozları</t>
    </r>
    <r>
      <rPr>
        <sz val="11"/>
        <color theme="1"/>
        <rFont val="Calibri"/>
        <family val="2"/>
        <charset val="162"/>
        <scheme val="minor"/>
      </rPr>
      <t xml:space="preserve"> için ise Çevre Şehircilik Bakanlığı 2023 yılı İnşaat Birim Fiyatları üzerinden tayin edilmiş birim fiyat belirlemeye yönelik oranlar belirtilecektir.Sözleşme süresi içinde Çevre ve Şehircilik Bakanlığı 2023 yılı İnşaat ve Tesisat Birim Fiyatlarının güncellenmesi durumunda, güncel birim fiyatlar yayınlanacağı tarih itibari ile dikkate alınır.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</si>
</sst>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quot;₺&quot;* #,##0.00_-;_-&quot;₺&quot;* &quot;-&quot;??_-;_-@_-"/>
    <numFmt numFmtId="164" formatCode="[$-41F]General"/>
    <numFmt numFmtId="165" formatCode="#,##0.00\ &quot;TL&quot;"/>
    <numFmt numFmtId="166" formatCode="&quot;₺&quot;#,##0.00"/>
    <numFmt numFmtId="167" formatCode="#,##0.00\ &quot;₺&quot;"/>
    <numFmt numFmtId="168" formatCode="#,##0.0000"/>
  </numFmts>
  <fonts count="44">
    <font>
      <sz val="11"/>
      <color theme="1"/>
      <name val="Calibri"/>
      <family val="2"/>
      <charset val="162"/>
      <scheme val="minor"/>
    </font>
    <font>
      <b/>
      <sz val="11"/>
      <color theme="1"/>
      <name val="Calibri"/>
      <family val="2"/>
      <charset val="162"/>
      <scheme val="minor"/>
    </font>
    <font>
      <sz val="10"/>
      <name val="Arial"/>
      <family val="2"/>
      <charset val="162"/>
    </font>
    <font>
      <sz val="10"/>
      <color rgb="FF000000"/>
      <name val="Arial1"/>
      <charset val="162"/>
    </font>
    <font>
      <sz val="11"/>
      <color rgb="FF000000"/>
      <name val="Calibri"/>
      <family val="2"/>
      <charset val="162"/>
    </font>
    <font>
      <sz val="10"/>
      <color rgb="FF000000"/>
      <name val="Arial"/>
      <family val="2"/>
      <charset val="162"/>
    </font>
    <font>
      <sz val="11"/>
      <color rgb="FF000000"/>
      <name val="Arial"/>
      <family val="2"/>
      <charset val="162"/>
    </font>
    <font>
      <sz val="10"/>
      <color theme="1"/>
      <name val="Calibri"/>
      <family val="2"/>
      <charset val="162"/>
      <scheme val="minor"/>
    </font>
    <font>
      <b/>
      <sz val="10"/>
      <color theme="1"/>
      <name val="Calibri"/>
      <family val="2"/>
      <charset val="162"/>
      <scheme val="minor"/>
    </font>
    <font>
      <b/>
      <i/>
      <sz val="10"/>
      <color theme="1"/>
      <name val="Calibri"/>
      <family val="2"/>
      <charset val="162"/>
      <scheme val="minor"/>
    </font>
    <font>
      <sz val="11"/>
      <name val="Calibri"/>
      <family val="2"/>
      <charset val="162"/>
      <scheme val="minor"/>
    </font>
    <font>
      <sz val="10"/>
      <color theme="1"/>
      <name val="Arial Tur"/>
      <charset val="162"/>
    </font>
    <font>
      <sz val="8"/>
      <color theme="1"/>
      <name val="Calibri"/>
      <family val="2"/>
      <charset val="162"/>
    </font>
    <font>
      <b/>
      <i/>
      <sz val="11"/>
      <color theme="1"/>
      <name val="Calibri"/>
      <family val="2"/>
      <charset val="162"/>
      <scheme val="minor"/>
    </font>
    <font>
      <sz val="11"/>
      <color theme="1"/>
      <name val="Arial Tur"/>
      <charset val="162"/>
    </font>
    <font>
      <sz val="11"/>
      <color theme="1"/>
      <name val="Calibri"/>
      <family val="2"/>
      <charset val="162"/>
    </font>
    <font>
      <b/>
      <sz val="14"/>
      <color theme="1"/>
      <name val="Calibri"/>
      <family val="2"/>
      <charset val="162"/>
      <scheme val="minor"/>
    </font>
    <font>
      <sz val="11"/>
      <color theme="1"/>
      <name val="Calibri"/>
      <family val="2"/>
      <charset val="162"/>
      <scheme val="minor"/>
    </font>
    <font>
      <sz val="10"/>
      <name val="Arial Tur"/>
      <charset val="162"/>
    </font>
    <font>
      <sz val="11"/>
      <color theme="1"/>
      <name val="Calibri"/>
      <family val="2"/>
      <scheme val="minor"/>
    </font>
    <font>
      <b/>
      <sz val="11"/>
      <color theme="1"/>
      <name val="Calibri"/>
      <family val="2"/>
      <scheme val="minor"/>
    </font>
    <font>
      <b/>
      <u/>
      <sz val="11"/>
      <color theme="1"/>
      <name val="Calibri"/>
      <family val="2"/>
      <charset val="162"/>
      <scheme val="minor"/>
    </font>
    <font>
      <b/>
      <sz val="42"/>
      <color theme="7"/>
      <name val="Cambria"/>
      <family val="2"/>
      <scheme val="major"/>
    </font>
    <font>
      <sz val="11"/>
      <color theme="1" tint="0.24994659260841701"/>
      <name val="Cambria"/>
      <family val="2"/>
      <scheme val="major"/>
    </font>
    <font>
      <i/>
      <sz val="11"/>
      <color theme="7"/>
      <name val="Calibri"/>
      <family val="2"/>
      <scheme val="minor"/>
    </font>
    <font>
      <b/>
      <sz val="11"/>
      <color theme="1" tint="0.24994659260841701"/>
      <name val="Calibri"/>
      <family val="2"/>
      <scheme val="minor"/>
    </font>
    <font>
      <sz val="12"/>
      <color theme="1" tint="0.24994659260841701"/>
      <name val="Cambria"/>
      <family val="2"/>
      <scheme val="major"/>
    </font>
    <font>
      <sz val="14"/>
      <color theme="1" tint="0.24994659260841701"/>
      <name val="Calibri"/>
      <family val="2"/>
      <scheme val="minor"/>
    </font>
    <font>
      <b/>
      <sz val="11"/>
      <color theme="1" tint="0.34998626667073579"/>
      <name val="Calibri"/>
      <family val="2"/>
      <scheme val="minor"/>
    </font>
    <font>
      <b/>
      <sz val="13"/>
      <color theme="1" tint="0.24994659260841701"/>
      <name val="Cambria"/>
      <family val="2"/>
      <scheme val="major"/>
    </font>
    <font>
      <b/>
      <sz val="13"/>
      <color theme="7"/>
      <name val="Cambria"/>
      <family val="2"/>
      <scheme val="major"/>
    </font>
    <font>
      <b/>
      <sz val="11"/>
      <name val="Calibri"/>
      <family val="2"/>
      <charset val="162"/>
      <scheme val="minor"/>
    </font>
    <font>
      <sz val="11"/>
      <color theme="1"/>
      <name val="Arial"/>
      <family val="2"/>
      <charset val="162"/>
    </font>
    <font>
      <b/>
      <sz val="14"/>
      <name val="Calibri"/>
      <family val="2"/>
      <charset val="162"/>
      <scheme val="minor"/>
    </font>
    <font>
      <b/>
      <sz val="20"/>
      <color theme="1"/>
      <name val="Calibri"/>
      <family val="2"/>
      <charset val="162"/>
      <scheme val="minor"/>
    </font>
    <font>
      <b/>
      <sz val="15"/>
      <color theme="1"/>
      <name val="Calibri"/>
      <family val="2"/>
      <charset val="162"/>
      <scheme val="minor"/>
    </font>
    <font>
      <b/>
      <i/>
      <sz val="15"/>
      <color theme="1"/>
      <name val="Calibri"/>
      <family val="2"/>
      <charset val="162"/>
      <scheme val="minor"/>
    </font>
    <font>
      <sz val="8"/>
      <name val="Calibri"/>
      <family val="2"/>
      <charset val="162"/>
      <scheme val="minor"/>
    </font>
    <font>
      <sz val="15"/>
      <color theme="1"/>
      <name val="Calibri"/>
      <family val="2"/>
      <charset val="162"/>
      <scheme val="minor"/>
    </font>
    <font>
      <b/>
      <sz val="12"/>
      <color rgb="FFFFFFFF"/>
      <name val="Calibri"/>
      <family val="2"/>
      <charset val="162"/>
    </font>
    <font>
      <b/>
      <i/>
      <sz val="12"/>
      <color rgb="FF000000"/>
      <name val="Calibri"/>
      <family val="2"/>
      <charset val="162"/>
    </font>
    <font>
      <i/>
      <sz val="12"/>
      <color rgb="FF000000"/>
      <name val="Calibri"/>
      <family val="2"/>
      <charset val="162"/>
    </font>
    <font>
      <b/>
      <i/>
      <sz val="14"/>
      <color theme="1"/>
      <name val="Calibri"/>
      <family val="2"/>
      <charset val="162"/>
      <scheme val="minor"/>
    </font>
    <font>
      <b/>
      <sz val="12"/>
      <color theme="1"/>
      <name val="Calibri"/>
      <family val="2"/>
      <charset val="162"/>
      <scheme val="minor"/>
    </font>
  </fonts>
  <fills count="14">
    <fill>
      <patternFill patternType="none"/>
    </fill>
    <fill>
      <patternFill patternType="gray125"/>
    </fill>
    <fill>
      <patternFill patternType="solid">
        <fgColor rgb="FFFFFF00"/>
        <bgColor indexed="64"/>
      </patternFill>
    </fill>
    <fill>
      <patternFill patternType="solid">
        <fgColor theme="9" tint="0.59996337778862885"/>
        <bgColor indexed="64"/>
      </patternFill>
    </fill>
    <fill>
      <patternFill patternType="lightUp">
        <fgColor theme="7"/>
      </patternFill>
    </fill>
    <fill>
      <patternFill patternType="lightUp">
        <fgColor theme="7"/>
        <bgColor theme="7" tint="0.59996337778862885"/>
      </patternFill>
    </fill>
    <fill>
      <patternFill patternType="solid">
        <fgColor theme="7"/>
        <bgColor auto="1"/>
      </patternFill>
    </fill>
    <fill>
      <patternFill patternType="lightUp">
        <fgColor theme="7"/>
        <bgColor theme="9" tint="0.59996337778862885"/>
      </patternFill>
    </fill>
    <fill>
      <patternFill patternType="solid">
        <fgColor theme="9"/>
        <bgColor indexed="64"/>
      </patternFill>
    </fill>
    <fill>
      <patternFill patternType="solid">
        <fgColor rgb="FF002060"/>
        <bgColor indexed="64"/>
      </patternFill>
    </fill>
    <fill>
      <patternFill patternType="solid">
        <fgColor rgb="FFFF0000"/>
        <bgColor indexed="64"/>
      </patternFill>
    </fill>
    <fill>
      <patternFill patternType="solid">
        <fgColor theme="4" tint="0.59999389629810485"/>
        <bgColor indexed="64"/>
      </patternFill>
    </fill>
    <fill>
      <patternFill patternType="solid">
        <fgColor theme="3" tint="0.79998168889431442"/>
        <bgColor indexed="64"/>
      </patternFill>
    </fill>
    <fill>
      <patternFill patternType="solid">
        <fgColor rgb="FF00B0F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right/>
      <top style="thin">
        <color theme="9" tint="-0.24994659260841701"/>
      </top>
      <bottom style="thin">
        <color theme="9" tint="-0.24994659260841701"/>
      </bottom>
      <diagonal/>
    </border>
    <border>
      <left style="thick">
        <color theme="0"/>
      </left>
      <right style="thick">
        <color theme="0"/>
      </right>
      <top style="thin">
        <color theme="0"/>
      </top>
      <bottom style="thick">
        <color theme="0"/>
      </bottom>
      <diagonal/>
    </border>
    <border>
      <left style="thick">
        <color theme="0"/>
      </left>
      <right style="thick">
        <color theme="0"/>
      </right>
      <top style="thick">
        <color theme="0"/>
      </top>
      <bottom style="thick">
        <color theme="0"/>
      </bottom>
      <diagonal/>
    </border>
    <border>
      <left/>
      <right/>
      <top/>
      <bottom style="thin">
        <color theme="7"/>
      </bottom>
      <diagonal/>
    </border>
    <border>
      <left/>
      <right/>
      <top/>
      <bottom style="double">
        <color rgb="FF595959"/>
      </bottom>
      <diagonal/>
    </border>
    <border>
      <left style="double">
        <color rgb="FF595959"/>
      </left>
      <right/>
      <top style="double">
        <color rgb="FF595959"/>
      </top>
      <bottom/>
      <diagonal/>
    </border>
    <border>
      <left style="double">
        <color rgb="FFACB9CA"/>
      </left>
      <right style="double">
        <color rgb="FFACB9CA"/>
      </right>
      <top style="double">
        <color rgb="FFACB9CA"/>
      </top>
      <bottom/>
      <diagonal/>
    </border>
    <border>
      <left style="double">
        <color rgb="FFACB9CA"/>
      </left>
      <right style="double">
        <color rgb="FFACB9CA"/>
      </right>
      <top style="double">
        <color rgb="FFACB9CA"/>
      </top>
      <bottom style="double">
        <color rgb="FFACB9CA"/>
      </bottom>
      <diagonal/>
    </border>
    <border>
      <left style="double">
        <color rgb="FFACB9CA"/>
      </left>
      <right style="double">
        <color rgb="FFACB9CA"/>
      </right>
      <top/>
      <bottom/>
      <diagonal/>
    </border>
    <border>
      <left style="double">
        <color rgb="FFACB9CA"/>
      </left>
      <right style="double">
        <color rgb="FFACB9CA"/>
      </right>
      <top/>
      <bottom style="double">
        <color rgb="FFACB9CA"/>
      </bottom>
      <diagonal/>
    </border>
    <border>
      <left style="double">
        <color rgb="FF595959"/>
      </left>
      <right style="double">
        <color rgb="FF595959"/>
      </right>
      <top style="double">
        <color rgb="FF595959"/>
      </top>
      <bottom/>
      <diagonal/>
    </border>
    <border>
      <left/>
      <right/>
      <top style="double">
        <color rgb="FF595959"/>
      </top>
      <bottom/>
      <diagonal/>
    </border>
    <border>
      <left/>
      <right style="double">
        <color rgb="FF595959"/>
      </right>
      <top style="double">
        <color rgb="FF595959"/>
      </top>
      <bottom/>
      <diagonal/>
    </border>
  </borders>
  <cellStyleXfs count="40">
    <xf numFmtId="0" fontId="0" fillId="0" borderId="0"/>
    <xf numFmtId="0" fontId="2" fillId="0" borderId="0"/>
    <xf numFmtId="164" fontId="3" fillId="0" borderId="0" applyBorder="0" applyProtection="0"/>
    <xf numFmtId="164" fontId="4" fillId="0" borderId="0" applyBorder="0" applyProtection="0"/>
    <xf numFmtId="164" fontId="5" fillId="0" borderId="0" applyBorder="0" applyProtection="0"/>
    <xf numFmtId="164" fontId="5" fillId="0" borderId="0" applyBorder="0" applyProtection="0"/>
    <xf numFmtId="164" fontId="5" fillId="0" borderId="0" applyBorder="0" applyProtection="0"/>
    <xf numFmtId="164" fontId="3" fillId="0" borderId="0" applyBorder="0" applyProtection="0"/>
    <xf numFmtId="0" fontId="6" fillId="0" borderId="0"/>
    <xf numFmtId="164" fontId="5" fillId="0" borderId="0" applyBorder="0" applyProtection="0"/>
    <xf numFmtId="164" fontId="5" fillId="0" borderId="0" applyBorder="0" applyProtection="0"/>
    <xf numFmtId="164" fontId="5" fillId="0" borderId="0" applyBorder="0" applyProtection="0"/>
    <xf numFmtId="164" fontId="5" fillId="0" borderId="0" applyBorder="0" applyProtection="0"/>
    <xf numFmtId="0" fontId="18" fillId="0" borderId="0"/>
    <xf numFmtId="0" fontId="17" fillId="0" borderId="0"/>
    <xf numFmtId="0" fontId="19" fillId="0" borderId="0"/>
    <xf numFmtId="0" fontId="17" fillId="0" borderId="0"/>
    <xf numFmtId="9" fontId="17" fillId="0" borderId="0" applyFont="0" applyFill="0" applyBorder="0" applyAlignment="0" applyProtection="0"/>
    <xf numFmtId="0" fontId="17" fillId="0" borderId="0"/>
    <xf numFmtId="0" fontId="17" fillId="0" borderId="0"/>
    <xf numFmtId="9" fontId="17" fillId="0" borderId="0" applyFont="0" applyFill="0" applyBorder="0" applyAlignment="0" applyProtection="0"/>
    <xf numFmtId="0" fontId="22" fillId="0" borderId="0" applyNumberFormat="0" applyFill="0" applyBorder="0" applyProtection="0">
      <alignment vertical="center"/>
    </xf>
    <xf numFmtId="0" fontId="22" fillId="0" borderId="0" applyNumberFormat="0" applyFill="0" applyBorder="0" applyAlignment="0" applyProtection="0"/>
    <xf numFmtId="0" fontId="23" fillId="0" borderId="0" applyNumberFormat="0" applyFill="0" applyBorder="0" applyProtection="0">
      <alignment horizontal="center" vertical="center"/>
    </xf>
    <xf numFmtId="0" fontId="24" fillId="0" borderId="0" applyNumberFormat="0" applyFill="0" applyBorder="0" applyProtection="0">
      <alignment vertical="center"/>
    </xf>
    <xf numFmtId="0" fontId="25" fillId="3" borderId="5" applyNumberFormat="0" applyProtection="0">
      <alignment horizontal="left" vertical="center"/>
    </xf>
    <xf numFmtId="1" fontId="26" fillId="3" borderId="5">
      <alignment horizontal="center" vertical="center"/>
    </xf>
    <xf numFmtId="0" fontId="23" fillId="4" borderId="6" applyNumberFormat="0" applyFont="0" applyAlignment="0">
      <alignment horizontal="center"/>
    </xf>
    <xf numFmtId="0" fontId="27" fillId="0" borderId="0" applyNumberFormat="0" applyFill="0" applyBorder="0" applyProtection="0">
      <alignment horizontal="left" vertical="center"/>
    </xf>
    <xf numFmtId="0" fontId="23" fillId="5" borderId="7" applyNumberFormat="0" applyFont="0" applyAlignment="0">
      <alignment horizontal="center"/>
    </xf>
    <xf numFmtId="0" fontId="23" fillId="6" borderId="7" applyNumberFormat="0" applyFont="0" applyAlignment="0">
      <alignment horizontal="center"/>
    </xf>
    <xf numFmtId="0" fontId="23" fillId="7" borderId="7" applyNumberFormat="0" applyFont="0" applyAlignment="0">
      <alignment horizontal="center"/>
    </xf>
    <xf numFmtId="0" fontId="23" fillId="8" borderId="7" applyNumberFormat="0" applyFont="0" applyAlignment="0">
      <alignment horizontal="center"/>
    </xf>
    <xf numFmtId="0" fontId="28" fillId="0" borderId="0" applyFill="0" applyProtection="0">
      <alignment vertical="center"/>
    </xf>
    <xf numFmtId="0" fontId="28" fillId="0" borderId="0" applyFill="0" applyProtection="0">
      <alignment horizontal="center" vertical="center" wrapText="1"/>
    </xf>
    <xf numFmtId="0" fontId="28" fillId="0" borderId="0" applyFill="0" applyProtection="0">
      <alignment horizontal="left"/>
    </xf>
    <xf numFmtId="3" fontId="28" fillId="0" borderId="8" applyFill="0" applyProtection="0">
      <alignment horizontal="center"/>
    </xf>
    <xf numFmtId="0" fontId="29" fillId="0" borderId="0" applyFill="0" applyBorder="0" applyProtection="0">
      <alignment horizontal="left" wrapText="1"/>
    </xf>
    <xf numFmtId="9" fontId="30" fillId="0" borderId="0" applyFill="0" applyBorder="0" applyProtection="0">
      <alignment horizontal="center" vertical="center"/>
    </xf>
    <xf numFmtId="44" fontId="17" fillId="0" borderId="0" applyFont="0" applyFill="0" applyBorder="0" applyAlignment="0" applyProtection="0"/>
  </cellStyleXfs>
  <cellXfs count="148">
    <xf numFmtId="0" fontId="0" fillId="0" borderId="0" xfId="0"/>
    <xf numFmtId="165" fontId="0" fillId="0" borderId="0" xfId="0" applyNumberFormat="1"/>
    <xf numFmtId="0" fontId="7" fillId="0" borderId="0" xfId="0" applyFont="1"/>
    <xf numFmtId="0" fontId="0" fillId="0" borderId="0" xfId="0" applyAlignment="1">
      <alignment horizontal="center"/>
    </xf>
    <xf numFmtId="3" fontId="7" fillId="0" borderId="1" xfId="0" applyNumberFormat="1" applyFont="1" applyBorder="1" applyAlignment="1">
      <alignment horizontal="left" vertical="center" wrapText="1"/>
    </xf>
    <xf numFmtId="0" fontId="1" fillId="0" borderId="1" xfId="0" applyFont="1" applyBorder="1" applyAlignment="1">
      <alignment horizontal="center"/>
    </xf>
    <xf numFmtId="0" fontId="1" fillId="0" borderId="0" xfId="0" applyFont="1" applyAlignment="1">
      <alignment horizontal="center"/>
    </xf>
    <xf numFmtId="10" fontId="0" fillId="0" borderId="0" xfId="0" applyNumberFormat="1" applyAlignment="1">
      <alignment horizontal="center"/>
    </xf>
    <xf numFmtId="0" fontId="1" fillId="0" borderId="0" xfId="0" applyFont="1" applyAlignment="1">
      <alignment horizontal="center" vertical="center"/>
    </xf>
    <xf numFmtId="0" fontId="7" fillId="0" borderId="0" xfId="0" applyFont="1" applyAlignment="1">
      <alignment horizontal="center" vertical="center"/>
    </xf>
    <xf numFmtId="3" fontId="0" fillId="0" borderId="1" xfId="0" applyNumberFormat="1" applyBorder="1" applyAlignment="1">
      <alignment horizontal="left" vertical="center" wrapText="1"/>
    </xf>
    <xf numFmtId="0" fontId="7" fillId="0" borderId="0" xfId="0" applyFont="1" applyAlignment="1">
      <alignment horizontal="left" vertical="center"/>
    </xf>
    <xf numFmtId="0" fontId="7" fillId="0" borderId="0" xfId="0" applyFont="1" applyAlignment="1">
      <alignment wrapText="1"/>
    </xf>
    <xf numFmtId="0" fontId="16" fillId="0" borderId="0" xfId="0" applyFont="1" applyAlignment="1">
      <alignment horizontal="left" vertical="center"/>
    </xf>
    <xf numFmtId="0" fontId="8" fillId="0" borderId="1" xfId="0" applyFont="1" applyBorder="1" applyAlignment="1">
      <alignment horizontal="center" vertical="center" wrapText="1"/>
    </xf>
    <xf numFmtId="0" fontId="1" fillId="0" borderId="1" xfId="0" applyFont="1" applyBorder="1" applyAlignment="1">
      <alignment horizontal="center" vertical="center"/>
    </xf>
    <xf numFmtId="0" fontId="20" fillId="0" borderId="1" xfId="0" applyFont="1" applyBorder="1" applyAlignment="1">
      <alignment horizontal="center" vertical="center"/>
    </xf>
    <xf numFmtId="4" fontId="0" fillId="0" borderId="0" xfId="0" applyNumberFormat="1"/>
    <xf numFmtId="0" fontId="1" fillId="0" borderId="0" xfId="0" applyFont="1" applyAlignment="1">
      <alignment horizontal="right"/>
    </xf>
    <xf numFmtId="4" fontId="1" fillId="0" borderId="0" xfId="0" applyNumberFormat="1" applyFont="1"/>
    <xf numFmtId="0" fontId="1" fillId="0" borderId="1" xfId="0" applyFont="1" applyBorder="1"/>
    <xf numFmtId="9" fontId="0" fillId="2" borderId="1" xfId="17" quotePrefix="1" applyFont="1" applyFill="1" applyBorder="1" applyAlignment="1">
      <alignment horizontal="center"/>
    </xf>
    <xf numFmtId="167" fontId="1" fillId="0" borderId="1" xfId="0" applyNumberFormat="1" applyFont="1" applyBorder="1"/>
    <xf numFmtId="0" fontId="10" fillId="0" borderId="0" xfId="0" applyFont="1"/>
    <xf numFmtId="0" fontId="10" fillId="0" borderId="0" xfId="0" applyFont="1" applyAlignment="1">
      <alignment horizontal="left"/>
    </xf>
    <xf numFmtId="165" fontId="10" fillId="0" borderId="0" xfId="0" applyNumberFormat="1" applyFont="1"/>
    <xf numFmtId="0" fontId="10" fillId="0" borderId="0" xfId="0" applyFont="1" applyAlignment="1">
      <alignment horizontal="center"/>
    </xf>
    <xf numFmtId="166" fontId="10" fillId="0" borderId="0" xfId="0" applyNumberFormat="1" applyFont="1" applyAlignment="1">
      <alignment vertical="top" wrapText="1"/>
    </xf>
    <xf numFmtId="166" fontId="10" fillId="0" borderId="0" xfId="0" applyNumberFormat="1" applyFont="1" applyAlignment="1">
      <alignment vertical="top"/>
    </xf>
    <xf numFmtId="0" fontId="1" fillId="0" borderId="1" xfId="0" applyFont="1" applyBorder="1" applyAlignment="1">
      <alignment horizontal="center" vertical="center" wrapText="1"/>
    </xf>
    <xf numFmtId="3" fontId="0" fillId="0" borderId="1" xfId="0" applyNumberFormat="1" applyBorder="1" applyAlignment="1">
      <alignment horizontal="center" vertical="center" wrapText="1"/>
    </xf>
    <xf numFmtId="0" fontId="0" fillId="0" borderId="1" xfId="0" applyBorder="1" applyAlignment="1">
      <alignment horizontal="center" vertical="center" wrapText="1"/>
    </xf>
    <xf numFmtId="2" fontId="0" fillId="0" borderId="1" xfId="0" applyNumberFormat="1" applyBorder="1" applyAlignment="1">
      <alignment horizontal="center" vertical="center" wrapText="1"/>
    </xf>
    <xf numFmtId="2" fontId="0" fillId="0" borderId="1" xfId="0" applyNumberFormat="1" applyBorder="1" applyAlignment="1">
      <alignment horizontal="right" wrapText="1"/>
    </xf>
    <xf numFmtId="2" fontId="13" fillId="0" borderId="1" xfId="0" applyNumberFormat="1" applyFont="1" applyBorder="1" applyAlignment="1">
      <alignment horizontal="right" wrapText="1"/>
    </xf>
    <xf numFmtId="167" fontId="13" fillId="0" borderId="1" xfId="0" applyNumberFormat="1" applyFont="1" applyBorder="1" applyAlignment="1">
      <alignment wrapText="1"/>
    </xf>
    <xf numFmtId="0" fontId="8" fillId="0" borderId="0" xfId="0" applyFont="1" applyAlignment="1">
      <alignment horizontal="center" vertical="center" wrapText="1"/>
    </xf>
    <xf numFmtId="0" fontId="7" fillId="0" borderId="0" xfId="0" applyFont="1" applyAlignment="1">
      <alignment horizontal="center" vertical="center" wrapText="1"/>
    </xf>
    <xf numFmtId="0" fontId="7" fillId="0" borderId="0" xfId="0" applyFont="1" applyAlignment="1">
      <alignment horizontal="left" vertical="center" wrapText="1"/>
    </xf>
    <xf numFmtId="2" fontId="7" fillId="0" borderId="0" xfId="0" applyNumberFormat="1" applyFont="1" applyAlignment="1">
      <alignment horizontal="center" vertical="center" wrapText="1"/>
    </xf>
    <xf numFmtId="2" fontId="1" fillId="0" borderId="0" xfId="0" applyNumberFormat="1" applyFont="1" applyAlignment="1">
      <alignment horizontal="center" vertical="center" wrapText="1"/>
    </xf>
    <xf numFmtId="2" fontId="9" fillId="0" borderId="0" xfId="0" applyNumberFormat="1" applyFont="1" applyAlignment="1">
      <alignment wrapText="1"/>
    </xf>
    <xf numFmtId="2" fontId="7" fillId="0" borderId="0" xfId="0" applyNumberFormat="1" applyFont="1" applyAlignment="1">
      <alignment wrapText="1"/>
    </xf>
    <xf numFmtId="0" fontId="8" fillId="0" borderId="0" xfId="0" applyFont="1" applyAlignment="1">
      <alignment horizontal="left" vertical="center" wrapText="1"/>
    </xf>
    <xf numFmtId="4" fontId="7" fillId="0" borderId="0" xfId="0" applyNumberFormat="1" applyFont="1" applyAlignment="1">
      <alignment wrapText="1"/>
    </xf>
    <xf numFmtId="0" fontId="7" fillId="0" borderId="1" xfId="0" applyFont="1" applyBorder="1" applyAlignment="1">
      <alignment horizontal="center" vertical="center" wrapText="1"/>
    </xf>
    <xf numFmtId="2" fontId="7" fillId="0" borderId="1" xfId="0" applyNumberFormat="1" applyFont="1" applyBorder="1" applyAlignment="1">
      <alignment wrapText="1"/>
    </xf>
    <xf numFmtId="2" fontId="9" fillId="0" borderId="1" xfId="0" applyNumberFormat="1" applyFont="1" applyBorder="1" applyAlignment="1">
      <alignment wrapText="1"/>
    </xf>
    <xf numFmtId="0" fontId="7" fillId="0" borderId="1" xfId="0" applyFont="1" applyBorder="1" applyAlignment="1">
      <alignment horizontal="center" wrapText="1"/>
    </xf>
    <xf numFmtId="167" fontId="7" fillId="0" borderId="0" xfId="0" applyNumberFormat="1" applyFont="1" applyAlignment="1">
      <alignment wrapText="1"/>
    </xf>
    <xf numFmtId="0" fontId="7" fillId="0" borderId="0" xfId="0" applyFont="1" applyAlignment="1">
      <alignment horizontal="center" wrapText="1"/>
    </xf>
    <xf numFmtId="2" fontId="7" fillId="0" borderId="1" xfId="0" applyNumberFormat="1" applyFont="1" applyBorder="1" applyAlignment="1">
      <alignment horizontal="center" vertical="center" wrapText="1"/>
    </xf>
    <xf numFmtId="0" fontId="9" fillId="0" borderId="0" xfId="0" applyFont="1" applyAlignment="1">
      <alignment wrapText="1"/>
    </xf>
    <xf numFmtId="0" fontId="33" fillId="0" borderId="0" xfId="0" applyFont="1" applyAlignment="1">
      <alignment vertical="center"/>
    </xf>
    <xf numFmtId="0" fontId="8" fillId="0" borderId="4" xfId="0" applyFont="1" applyBorder="1" applyAlignment="1">
      <alignment horizontal="center" vertical="center" wrapText="1"/>
    </xf>
    <xf numFmtId="168" fontId="7" fillId="0" borderId="0" xfId="0" applyNumberFormat="1" applyFont="1" applyAlignment="1">
      <alignment wrapText="1"/>
    </xf>
    <xf numFmtId="167" fontId="36" fillId="0" borderId="3" xfId="0" applyNumberFormat="1" applyFont="1" applyBorder="1" applyAlignment="1">
      <alignment wrapText="1"/>
    </xf>
    <xf numFmtId="2" fontId="0" fillId="0" borderId="0" xfId="0" applyNumberFormat="1" applyAlignment="1">
      <alignment horizontal="center" vertical="center" wrapText="1"/>
    </xf>
    <xf numFmtId="0" fontId="1" fillId="0" borderId="0" xfId="0" applyFont="1" applyAlignment="1">
      <alignment horizontal="center" wrapText="1"/>
    </xf>
    <xf numFmtId="0" fontId="0" fillId="0" borderId="0" xfId="0" applyAlignment="1">
      <alignment vertical="top" wrapText="1"/>
    </xf>
    <xf numFmtId="0" fontId="10" fillId="0" borderId="1" xfId="0" applyFont="1" applyBorder="1"/>
    <xf numFmtId="0" fontId="0" fillId="2" borderId="0" xfId="0" applyFill="1"/>
    <xf numFmtId="0" fontId="38" fillId="2" borderId="0" xfId="0" applyFont="1" applyFill="1" applyAlignment="1">
      <alignment horizontal="left"/>
    </xf>
    <xf numFmtId="0" fontId="38" fillId="2" borderId="0" xfId="0" applyFont="1" applyFill="1"/>
    <xf numFmtId="165" fontId="38" fillId="2" borderId="0" xfId="0" applyNumberFormat="1" applyFont="1" applyFill="1"/>
    <xf numFmtId="2" fontId="8" fillId="0" borderId="0" xfId="0" applyNumberFormat="1" applyFont="1" applyAlignment="1">
      <alignment horizontal="center" vertical="center" wrapText="1"/>
    </xf>
    <xf numFmtId="0" fontId="16" fillId="0" borderId="0" xfId="0" applyFont="1"/>
    <xf numFmtId="0" fontId="1" fillId="0" borderId="0" xfId="0" applyFont="1"/>
    <xf numFmtId="0" fontId="39" fillId="9" borderId="10" xfId="0" applyFont="1" applyFill="1" applyBorder="1" applyAlignment="1">
      <alignment horizontal="center" vertical="center" wrapText="1" readingOrder="1"/>
    </xf>
    <xf numFmtId="3" fontId="41" fillId="2" borderId="12" xfId="0" applyNumberFormat="1" applyFont="1" applyFill="1" applyBorder="1" applyAlignment="1">
      <alignment horizontal="center" wrapText="1" readingOrder="1"/>
    </xf>
    <xf numFmtId="3" fontId="41" fillId="0" borderId="12" xfId="0" applyNumberFormat="1" applyFont="1" applyBorder="1" applyAlignment="1">
      <alignment horizontal="center" wrapText="1" readingOrder="1"/>
    </xf>
    <xf numFmtId="0" fontId="39" fillId="9" borderId="15" xfId="0" applyFont="1" applyFill="1" applyBorder="1" applyAlignment="1">
      <alignment horizontal="center" vertical="center" wrapText="1" readingOrder="1"/>
    </xf>
    <xf numFmtId="44" fontId="0" fillId="0" borderId="0" xfId="39" applyFont="1"/>
    <xf numFmtId="44" fontId="7" fillId="0" borderId="0" xfId="39" applyFont="1" applyFill="1"/>
    <xf numFmtId="44" fontId="8" fillId="0" borderId="4" xfId="39" applyFont="1" applyFill="1" applyBorder="1" applyAlignment="1">
      <alignment horizontal="center" vertical="center" wrapText="1"/>
    </xf>
    <xf numFmtId="44" fontId="8" fillId="0" borderId="0" xfId="39" applyFont="1" applyFill="1" applyAlignment="1">
      <alignment horizontal="center" vertical="center" wrapText="1"/>
    </xf>
    <xf numFmtId="44" fontId="7" fillId="0" borderId="0" xfId="39" applyFont="1" applyFill="1" applyAlignment="1">
      <alignment horizontal="center" vertical="center" wrapText="1"/>
    </xf>
    <xf numFmtId="44" fontId="7" fillId="0" borderId="0" xfId="39" applyFont="1" applyFill="1" applyAlignment="1">
      <alignment horizontal="left" vertical="center" wrapText="1"/>
    </xf>
    <xf numFmtId="44" fontId="35" fillId="0" borderId="1" xfId="39" applyFont="1" applyFill="1" applyBorder="1" applyAlignment="1">
      <alignment horizontal="center" vertical="center" wrapText="1"/>
    </xf>
    <xf numFmtId="44" fontId="1" fillId="0" borderId="1" xfId="39" applyFont="1" applyFill="1" applyBorder="1" applyAlignment="1">
      <alignment horizontal="center" vertical="center" wrapText="1"/>
    </xf>
    <xf numFmtId="44" fontId="1" fillId="0" borderId="0" xfId="39" applyFont="1" applyFill="1" applyBorder="1" applyAlignment="1">
      <alignment horizontal="center" vertical="center" wrapText="1"/>
    </xf>
    <xf numFmtId="44" fontId="8" fillId="0" borderId="0" xfId="39" applyFont="1" applyFill="1" applyBorder="1" applyAlignment="1">
      <alignment horizontal="center" vertical="center" wrapText="1"/>
    </xf>
    <xf numFmtId="44" fontId="1" fillId="0" borderId="1" xfId="39" applyFont="1" applyFill="1" applyBorder="1" applyAlignment="1">
      <alignment horizontal="right" wrapText="1"/>
    </xf>
    <xf numFmtId="44" fontId="9" fillId="0" borderId="0" xfId="39" applyFont="1" applyFill="1" applyAlignment="1">
      <alignment wrapText="1"/>
    </xf>
    <xf numFmtId="44" fontId="7" fillId="0" borderId="0" xfId="39" applyFont="1" applyFill="1" applyAlignment="1">
      <alignment wrapText="1"/>
    </xf>
    <xf numFmtId="44" fontId="36" fillId="0" borderId="1" xfId="39" applyFont="1" applyFill="1" applyBorder="1" applyAlignment="1">
      <alignment wrapText="1"/>
    </xf>
    <xf numFmtId="0" fontId="1" fillId="0" borderId="12" xfId="0" applyFont="1" applyBorder="1" applyAlignment="1">
      <alignment vertical="center" wrapText="1"/>
    </xf>
    <xf numFmtId="0" fontId="8" fillId="0" borderId="12" xfId="0" applyFont="1" applyBorder="1" applyAlignment="1">
      <alignment vertical="center" wrapText="1"/>
    </xf>
    <xf numFmtId="0" fontId="1" fillId="0" borderId="12" xfId="0" applyFont="1" applyBorder="1" applyAlignment="1">
      <alignment horizontal="left" vertical="top" wrapText="1"/>
    </xf>
    <xf numFmtId="0" fontId="7" fillId="10" borderId="0" xfId="0" applyFont="1" applyFill="1"/>
    <xf numFmtId="44" fontId="7" fillId="0" borderId="0" xfId="39" applyFont="1" applyFill="1" applyAlignment="1">
      <alignment horizontal="center" wrapText="1"/>
    </xf>
    <xf numFmtId="44" fontId="36" fillId="0" borderId="3" xfId="39" applyFont="1" applyFill="1" applyBorder="1" applyAlignment="1">
      <alignment wrapText="1"/>
    </xf>
    <xf numFmtId="2" fontId="1" fillId="0" borderId="1" xfId="0" applyNumberFormat="1" applyFont="1" applyBorder="1" applyAlignment="1">
      <alignment horizontal="center" vertical="center" wrapText="1"/>
    </xf>
    <xf numFmtId="2" fontId="7" fillId="0" borderId="0" xfId="0" applyNumberFormat="1" applyFont="1" applyAlignment="1">
      <alignment horizontal="center" wrapText="1"/>
    </xf>
    <xf numFmtId="2" fontId="0" fillId="0" borderId="0" xfId="0" applyNumberFormat="1" applyAlignment="1">
      <alignment horizontal="center" wrapText="1"/>
    </xf>
    <xf numFmtId="2" fontId="8" fillId="0" borderId="1" xfId="0" applyNumberFormat="1" applyFont="1" applyBorder="1" applyAlignment="1">
      <alignment horizontal="center" vertical="center" wrapText="1"/>
    </xf>
    <xf numFmtId="4" fontId="1" fillId="0" borderId="1" xfId="0" applyNumberFormat="1" applyFont="1" applyBorder="1"/>
    <xf numFmtId="167" fontId="1" fillId="0" borderId="1" xfId="0" applyNumberFormat="1" applyFont="1" applyBorder="1" applyAlignment="1">
      <alignment horizontal="right" vertical="center"/>
    </xf>
    <xf numFmtId="4" fontId="1" fillId="11" borderId="1" xfId="0" applyNumberFormat="1" applyFont="1" applyFill="1" applyBorder="1"/>
    <xf numFmtId="0" fontId="1" fillId="11" borderId="1" xfId="0" applyFont="1" applyFill="1" applyBorder="1" applyAlignment="1">
      <alignment horizontal="center" vertical="center" wrapText="1"/>
    </xf>
    <xf numFmtId="167" fontId="1" fillId="11" borderId="1" xfId="0" applyNumberFormat="1" applyFont="1" applyFill="1" applyBorder="1" applyAlignment="1">
      <alignment vertical="center" wrapText="1"/>
    </xf>
    <xf numFmtId="167" fontId="20" fillId="11" borderId="1" xfId="0" applyNumberFormat="1" applyFont="1" applyFill="1" applyBorder="1" applyAlignment="1">
      <alignment horizontal="right" vertical="center"/>
    </xf>
    <xf numFmtId="44" fontId="0" fillId="0" borderId="0" xfId="39" applyFont="1" applyFill="1"/>
    <xf numFmtId="168" fontId="13" fillId="2" borderId="1" xfId="0" applyNumberFormat="1" applyFont="1" applyFill="1" applyBorder="1" applyAlignment="1">
      <alignment wrapText="1"/>
    </xf>
    <xf numFmtId="167" fontId="13" fillId="2" borderId="1" xfId="0" applyNumberFormat="1" applyFont="1" applyFill="1" applyBorder="1" applyAlignment="1">
      <alignment wrapText="1"/>
    </xf>
    <xf numFmtId="0" fontId="39" fillId="9" borderId="9" xfId="0" applyFont="1" applyFill="1" applyBorder="1" applyAlignment="1">
      <alignment vertical="center" wrapText="1" readingOrder="1"/>
    </xf>
    <xf numFmtId="2" fontId="7" fillId="13" borderId="1" xfId="0" applyNumberFormat="1" applyFont="1" applyFill="1" applyBorder="1" applyAlignment="1">
      <alignment wrapText="1"/>
    </xf>
    <xf numFmtId="44" fontId="35" fillId="0" borderId="0" xfId="39" applyFont="1" applyFill="1" applyBorder="1" applyAlignment="1">
      <alignment horizontal="center" vertical="center" wrapText="1"/>
    </xf>
    <xf numFmtId="44" fontId="1" fillId="0" borderId="0" xfId="39" applyFont="1" applyFill="1" applyBorder="1" applyAlignment="1">
      <alignment horizontal="right" wrapText="1"/>
    </xf>
    <xf numFmtId="44" fontId="36" fillId="0" borderId="0" xfId="39" applyFont="1" applyFill="1" applyBorder="1" applyAlignment="1">
      <alignment wrapText="1"/>
    </xf>
    <xf numFmtId="0" fontId="0" fillId="0" borderId="0" xfId="0" applyAlignment="1">
      <alignment horizontal="justify" vertical="top" wrapText="1"/>
    </xf>
    <xf numFmtId="0" fontId="1" fillId="0" borderId="0" xfId="0" applyFont="1" applyAlignment="1">
      <alignment horizontal="center" vertical="top" wrapText="1"/>
    </xf>
    <xf numFmtId="165" fontId="31" fillId="0" borderId="0" xfId="0" applyNumberFormat="1" applyFont="1" applyAlignment="1">
      <alignment horizontal="center" wrapText="1"/>
    </xf>
    <xf numFmtId="0" fontId="1" fillId="0" borderId="1" xfId="0" applyFont="1" applyBorder="1" applyAlignment="1">
      <alignment horizontal="center"/>
    </xf>
    <xf numFmtId="0" fontId="1" fillId="0" borderId="1" xfId="0" applyFont="1" applyBorder="1" applyAlignment="1">
      <alignment horizontal="center" vertical="center"/>
    </xf>
    <xf numFmtId="0" fontId="0" fillId="0" borderId="0" xfId="0" applyAlignment="1">
      <alignment horizontal="center"/>
    </xf>
    <xf numFmtId="0" fontId="1" fillId="0" borderId="1" xfId="0" applyFont="1" applyBorder="1" applyAlignment="1">
      <alignment horizontal="center" wrapText="1"/>
    </xf>
    <xf numFmtId="0" fontId="43" fillId="2" borderId="0" xfId="0" applyFont="1" applyFill="1" applyAlignment="1">
      <alignment horizontal="center" vertical="center" wrapText="1"/>
    </xf>
    <xf numFmtId="0" fontId="1" fillId="12" borderId="2" xfId="0" applyFont="1" applyFill="1" applyBorder="1" applyAlignment="1">
      <alignment horizontal="center" vertical="center" wrapText="1"/>
    </xf>
    <xf numFmtId="0" fontId="1" fillId="12" borderId="3" xfId="0" applyFont="1" applyFill="1" applyBorder="1" applyAlignment="1">
      <alignment horizontal="center" vertical="center" wrapText="1"/>
    </xf>
    <xf numFmtId="0" fontId="13" fillId="12" borderId="2" xfId="0" applyFont="1" applyFill="1" applyBorder="1" applyAlignment="1">
      <alignment horizontal="center" vertical="center" wrapText="1"/>
    </xf>
    <xf numFmtId="0" fontId="13" fillId="12" borderId="3" xfId="0" applyFont="1" applyFill="1" applyBorder="1" applyAlignment="1">
      <alignment horizontal="center" vertical="center" wrapText="1"/>
    </xf>
    <xf numFmtId="4" fontId="34" fillId="0" borderId="4" xfId="0" applyNumberFormat="1" applyFont="1" applyBorder="1" applyAlignment="1">
      <alignment horizontal="center" wrapText="1"/>
    </xf>
    <xf numFmtId="4" fontId="34" fillId="0" borderId="0" xfId="0" applyNumberFormat="1" applyFont="1" applyAlignment="1">
      <alignment horizontal="center" wrapText="1"/>
    </xf>
    <xf numFmtId="4" fontId="13" fillId="12" borderId="2" xfId="0" applyNumberFormat="1" applyFont="1" applyFill="1" applyBorder="1" applyAlignment="1">
      <alignment horizontal="center" vertical="center" wrapText="1"/>
    </xf>
    <xf numFmtId="4" fontId="13" fillId="12" borderId="3" xfId="0" applyNumberFormat="1" applyFont="1" applyFill="1" applyBorder="1" applyAlignment="1">
      <alignment horizontal="center" vertical="center" wrapText="1"/>
    </xf>
    <xf numFmtId="168" fontId="42" fillId="12" borderId="2" xfId="0" applyNumberFormat="1" applyFont="1" applyFill="1" applyBorder="1" applyAlignment="1">
      <alignment horizontal="center" vertical="center" wrapText="1"/>
    </xf>
    <xf numFmtId="168" fontId="42" fillId="12" borderId="3" xfId="0" applyNumberFormat="1" applyFont="1" applyFill="1" applyBorder="1" applyAlignment="1">
      <alignment horizontal="center" vertical="center" wrapText="1"/>
    </xf>
    <xf numFmtId="0" fontId="1" fillId="2" borderId="0" xfId="0" applyFont="1" applyFill="1" applyAlignment="1">
      <alignment horizontal="center" vertical="center" wrapText="1"/>
    </xf>
    <xf numFmtId="0" fontId="34" fillId="0" borderId="1" xfId="0" applyFont="1" applyBorder="1" applyAlignment="1">
      <alignment horizontal="center" wrapText="1"/>
    </xf>
    <xf numFmtId="0" fontId="34" fillId="0" borderId="2" xfId="0" applyFont="1" applyBorder="1" applyAlignment="1">
      <alignment horizontal="center" wrapText="1"/>
    </xf>
    <xf numFmtId="0" fontId="9" fillId="12" borderId="2" xfId="0" applyFont="1" applyFill="1" applyBorder="1" applyAlignment="1">
      <alignment horizontal="center" vertical="center" wrapText="1"/>
    </xf>
    <xf numFmtId="0" fontId="9" fillId="12" borderId="3" xfId="0" applyFont="1" applyFill="1" applyBorder="1" applyAlignment="1">
      <alignment horizontal="center" vertical="center" wrapText="1"/>
    </xf>
    <xf numFmtId="0" fontId="8" fillId="12" borderId="2" xfId="0" applyFont="1" applyFill="1" applyBorder="1" applyAlignment="1">
      <alignment horizontal="center" vertical="center" wrapText="1"/>
    </xf>
    <xf numFmtId="0" fontId="8" fillId="12" borderId="3" xfId="0" applyFont="1" applyFill="1" applyBorder="1" applyAlignment="1">
      <alignment horizontal="center" vertical="center" wrapText="1"/>
    </xf>
    <xf numFmtId="168" fontId="13" fillId="12" borderId="2" xfId="0" applyNumberFormat="1" applyFont="1" applyFill="1" applyBorder="1" applyAlignment="1">
      <alignment horizontal="center" vertical="center" wrapText="1"/>
    </xf>
    <xf numFmtId="168" fontId="13" fillId="12" borderId="3" xfId="0" applyNumberFormat="1" applyFont="1" applyFill="1" applyBorder="1" applyAlignment="1">
      <alignment horizontal="center" vertical="center" wrapText="1"/>
    </xf>
    <xf numFmtId="0" fontId="9" fillId="12" borderId="1" xfId="0" applyFont="1" applyFill="1" applyBorder="1" applyAlignment="1">
      <alignment horizontal="center" vertical="center" wrapText="1"/>
    </xf>
    <xf numFmtId="0" fontId="39" fillId="9" borderId="9" xfId="0" applyFont="1" applyFill="1" applyBorder="1" applyAlignment="1">
      <alignment horizontal="center" vertical="center" wrapText="1" readingOrder="1"/>
    </xf>
    <xf numFmtId="0" fontId="40" fillId="0" borderId="11" xfId="0" applyFont="1" applyBorder="1" applyAlignment="1">
      <alignment horizontal="center" vertical="center" wrapText="1" readingOrder="1"/>
    </xf>
    <xf numFmtId="0" fontId="40" fillId="0" borderId="13" xfId="0" applyFont="1" applyBorder="1" applyAlignment="1">
      <alignment horizontal="center" vertical="center" wrapText="1" readingOrder="1"/>
    </xf>
    <xf numFmtId="0" fontId="41" fillId="0" borderId="11" xfId="0" applyFont="1" applyBorder="1" applyAlignment="1">
      <alignment horizontal="center" vertical="center" wrapText="1" readingOrder="1"/>
    </xf>
    <xf numFmtId="0" fontId="41" fillId="0" borderId="13" xfId="0" applyFont="1" applyBorder="1" applyAlignment="1">
      <alignment horizontal="center" vertical="center" wrapText="1" readingOrder="1"/>
    </xf>
    <xf numFmtId="0" fontId="40" fillId="0" borderId="14" xfId="0" applyFont="1" applyBorder="1" applyAlignment="1">
      <alignment horizontal="center" vertical="center" wrapText="1" readingOrder="1"/>
    </xf>
    <xf numFmtId="0" fontId="41" fillId="0" borderId="14" xfId="0" applyFont="1" applyBorder="1" applyAlignment="1">
      <alignment horizontal="center" vertical="center" wrapText="1" readingOrder="1"/>
    </xf>
    <xf numFmtId="0" fontId="39" fillId="9" borderId="10" xfId="0" applyFont="1" applyFill="1" applyBorder="1" applyAlignment="1">
      <alignment horizontal="center" vertical="center" textRotation="90" wrapText="1" readingOrder="1"/>
    </xf>
    <xf numFmtId="0" fontId="39" fillId="9" borderId="16" xfId="0" applyFont="1" applyFill="1" applyBorder="1" applyAlignment="1">
      <alignment horizontal="center" vertical="center" textRotation="90" wrapText="1" readingOrder="1"/>
    </xf>
    <xf numFmtId="0" fontId="39" fillId="9" borderId="17" xfId="0" applyFont="1" applyFill="1" applyBorder="1" applyAlignment="1">
      <alignment horizontal="center" vertical="center" textRotation="90" wrapText="1" readingOrder="1"/>
    </xf>
  </cellXfs>
  <cellStyles count="40">
    <cellStyle name="Açıklama Metni 2" xfId="24" xr:uid="{00000000-0005-0000-0000-000000000000}"/>
    <cellStyle name="Ana Başlık 2" xfId="21" xr:uid="{00000000-0005-0000-0000-000001000000}"/>
    <cellStyle name="Başlık 1 2" xfId="22" xr:uid="{00000000-0005-0000-0000-000002000000}"/>
    <cellStyle name="Başlık 2 2" xfId="33" xr:uid="{00000000-0005-0000-0000-000003000000}"/>
    <cellStyle name="Başlık 3 2" xfId="34" xr:uid="{00000000-0005-0000-0000-000004000000}"/>
    <cellStyle name="Başlık 4 2" xfId="35" xr:uid="{00000000-0005-0000-0000-000005000000}"/>
    <cellStyle name="Dönem Değeri" xfId="26" xr:uid="{00000000-0005-0000-0000-000006000000}"/>
    <cellStyle name="Dönem Üstbilgileri" xfId="36" xr:uid="{00000000-0005-0000-0000-000007000000}"/>
    <cellStyle name="Dönem Vurgu Denetimi" xfId="25" xr:uid="{00000000-0005-0000-0000-000008000000}"/>
    <cellStyle name="Etiket" xfId="28" xr:uid="{00000000-0005-0000-0000-000009000000}"/>
    <cellStyle name="Etkinlik" xfId="37" xr:uid="{00000000-0005-0000-0000-00000A000000}"/>
    <cellStyle name="Excel Built-in Normal" xfId="3" xr:uid="{00000000-0005-0000-0000-00000B000000}"/>
    <cellStyle name="Fiili (planın ötesinde) gösterge" xfId="31" xr:uid="{00000000-0005-0000-0000-00000C000000}"/>
    <cellStyle name="Fiili gösterge" xfId="29" xr:uid="{00000000-0005-0000-0000-00000D000000}"/>
    <cellStyle name="Normal" xfId="0" builtinId="0"/>
    <cellStyle name="Normal 10" xfId="9" xr:uid="{00000000-0005-0000-0000-00000F000000}"/>
    <cellStyle name="Normal 11" xfId="1" xr:uid="{00000000-0005-0000-0000-000010000000}"/>
    <cellStyle name="Normal 12" xfId="15" xr:uid="{00000000-0005-0000-0000-000011000000}"/>
    <cellStyle name="Normal 13" xfId="23" xr:uid="{00000000-0005-0000-0000-000012000000}"/>
    <cellStyle name="Normal 2" xfId="2" xr:uid="{00000000-0005-0000-0000-000013000000}"/>
    <cellStyle name="Normal 2 2 2" xfId="14" xr:uid="{00000000-0005-0000-0000-000014000000}"/>
    <cellStyle name="Normal 3" xfId="7" xr:uid="{00000000-0005-0000-0000-000015000000}"/>
    <cellStyle name="Normal 4" xfId="6" xr:uid="{00000000-0005-0000-0000-000016000000}"/>
    <cellStyle name="Normal 4 2" xfId="13" xr:uid="{00000000-0005-0000-0000-000017000000}"/>
    <cellStyle name="Normal 5" xfId="5" xr:uid="{00000000-0005-0000-0000-000018000000}"/>
    <cellStyle name="Normal 5 2" xfId="19" xr:uid="{00000000-0005-0000-0000-000019000000}"/>
    <cellStyle name="Normal 5 3" xfId="18" xr:uid="{00000000-0005-0000-0000-00001A000000}"/>
    <cellStyle name="Normal 6" xfId="4" xr:uid="{00000000-0005-0000-0000-00001B000000}"/>
    <cellStyle name="Normal 7" xfId="8" xr:uid="{00000000-0005-0000-0000-00001C000000}"/>
    <cellStyle name="Normal 7 2" xfId="12" xr:uid="{00000000-0005-0000-0000-00001D000000}"/>
    <cellStyle name="Normal 7 3" xfId="16" xr:uid="{00000000-0005-0000-0000-00001E000000}"/>
    <cellStyle name="Normal 8" xfId="11" xr:uid="{00000000-0005-0000-0000-00001F000000}"/>
    <cellStyle name="Normal 9" xfId="10" xr:uid="{00000000-0005-0000-0000-000020000000}"/>
    <cellStyle name="ParaBirimi" xfId="39" builtinId="4"/>
    <cellStyle name="Percent 3 3" xfId="20" xr:uid="{00000000-0005-0000-0000-000021000000}"/>
    <cellStyle name="Plan göstergesi" xfId="27" xr:uid="{00000000-0005-0000-0000-000022000000}"/>
    <cellStyle name="Tamamlanan yüzde" xfId="30" xr:uid="{00000000-0005-0000-0000-000023000000}"/>
    <cellStyle name="tamamlanma oranı (planın ötesinde) göstergesi" xfId="32" xr:uid="{00000000-0005-0000-0000-000024000000}"/>
    <cellStyle name="Tamamlanma Yüzdesi" xfId="38" xr:uid="{00000000-0005-0000-0000-000025000000}"/>
    <cellStyle name="Yüzde" xfId="17"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melike.feratoglu\AppData\Local\Microsoft\Windows\INetCache\Content.Outlook\PL5LB9HX\PROJE%20&#199;ALI&#350;MALARI\G&#214;LC&#220;K\G&#214;LC&#220;K%20YAPIM%20&#304;&#350;&#304;%20EK%20&#304;&#350;\SEDA&#350;%20G&#214;LC&#220;K%20OPERASYON%20MERKEZ&#304;%20YAPIM%20&#304;&#350;&#304;_EK%20&#304;&#35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melike.feratoglu\AppData\Local\Microsoft\Windows\INetCache\Content.Outlook\PL5LB9HX\PROJE%20&#199;ALI&#350;MALARI\BA&#350;&#304;SKELE%20B&#214;LGE%20OPR\Kopya%20SEDA&#350;%20Ba&#351;iskele%20KE&#350;&#304;F%20METRAJ%20F&#304;YATLI%20(22%2003%20202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ebzefileserver\idari_isler\Presupuestos\Documents%20and%20Settings\VHernandez\Mis%20documentos\SERVER\IMPUESTOS\INGRESOS%20DIFERIDOS%200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Presupuestos\Documents%20and%20Settings\VHernandez\Mis%20documentos\SERVER\IMPUESTOS\INGRESOS%20DIFERIDOS%200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K İŞ"/>
      <sheetName val="EK İŞ RV"/>
    </sheetNames>
    <sheetDataSet>
      <sheetData sheetId="0"/>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İRİM FİYAT ANALİZİ"/>
      <sheetName val="2016 BF"/>
      <sheetName val="GENEL İCMAL"/>
      <sheetName val="KEŞİF-METRAJ LİSTESİ"/>
      <sheetName val="Sayfa1"/>
      <sheetName val="Sayfa2"/>
      <sheetName val="Sayfa3"/>
      <sheetName val="Sayfa4"/>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Ingreso Diferido"/>
      <sheetName val="ING DIF OK"/>
      <sheetName val="ING DIF CONSOLIDADO"/>
      <sheetName val="ING DIF MTY"/>
    </sheetNames>
    <sheetDataSet>
      <sheetData sheetId="0" refreshError="1"/>
      <sheetData sheetId="1"/>
      <sheetData sheetId="2" refreshError="1"/>
      <sheetData sheetId="3" refreshError="1"/>
      <sheetData sheetId="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Ingreso Diferido"/>
      <sheetName val="ING DIF OK"/>
      <sheetName val="ING DIF CONSOLIDADO"/>
      <sheetName val="ING DIF MTY"/>
    </sheetNames>
    <sheetDataSet>
      <sheetData sheetId="0" refreshError="1"/>
      <sheetData sheetId="1"/>
      <sheetData sheetId="2" refreshError="1"/>
      <sheetData sheetId="3" refreshError="1"/>
      <sheetData sheetId="4" refreshError="1"/>
    </sheetDataSet>
  </externalBook>
</externalLink>
</file>

<file path=xl/theme/theme1.xml><?xml version="1.0" encoding="utf-8"?>
<a:theme xmlns:a="http://schemas.openxmlformats.org/drawingml/2006/main" name="Office Teması">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3:I40"/>
  <sheetViews>
    <sheetView showGridLines="0" tabSelected="1" topLeftCell="A10" zoomScale="90" zoomScaleNormal="90" zoomScaleSheetLayoutView="80" workbookViewId="0">
      <selection activeCell="L20" sqref="L20"/>
    </sheetView>
  </sheetViews>
  <sheetFormatPr defaultRowHeight="14.4"/>
  <cols>
    <col min="1" max="1" width="7.44140625" style="3" customWidth="1"/>
    <col min="2" max="2" width="17.109375" customWidth="1"/>
    <col min="3" max="3" width="15" customWidth="1"/>
    <col min="4" max="4" width="14.88671875" style="1" customWidth="1"/>
    <col min="5" max="5" width="14.88671875" customWidth="1"/>
    <col min="6" max="6" width="13.21875" bestFit="1" customWidth="1"/>
    <col min="7" max="7" width="15.21875" customWidth="1"/>
  </cols>
  <sheetData>
    <row r="3" spans="1:7">
      <c r="A3" s="113" t="s">
        <v>992</v>
      </c>
      <c r="B3" s="113"/>
      <c r="C3" s="113"/>
      <c r="D3" s="113"/>
      <c r="E3" s="113"/>
      <c r="F3" s="113"/>
      <c r="G3" s="113"/>
    </row>
    <row r="4" spans="1:7">
      <c r="A4" s="113" t="s">
        <v>515</v>
      </c>
      <c r="B4" s="113"/>
      <c r="C4" s="113"/>
      <c r="D4" s="113"/>
      <c r="E4" s="113"/>
      <c r="F4" s="113"/>
      <c r="G4" s="113"/>
    </row>
    <row r="5" spans="1:7">
      <c r="A5" s="5"/>
      <c r="B5" s="5"/>
      <c r="C5" s="5" t="s">
        <v>977</v>
      </c>
      <c r="D5" s="5" t="s">
        <v>978</v>
      </c>
      <c r="E5" s="5" t="s">
        <v>979</v>
      </c>
      <c r="F5" s="5" t="s">
        <v>980</v>
      </c>
      <c r="G5" s="5"/>
    </row>
    <row r="6" spans="1:7">
      <c r="A6" s="5"/>
      <c r="B6" s="5" t="s">
        <v>512</v>
      </c>
      <c r="C6" s="15" t="s">
        <v>814</v>
      </c>
      <c r="D6" s="15" t="s">
        <v>815</v>
      </c>
      <c r="E6" s="16" t="s">
        <v>816</v>
      </c>
      <c r="F6" s="16" t="s">
        <v>817</v>
      </c>
      <c r="G6" s="99" t="s">
        <v>513</v>
      </c>
    </row>
    <row r="7" spans="1:7">
      <c r="A7" s="5">
        <v>1</v>
      </c>
      <c r="B7" s="5" t="s">
        <v>465</v>
      </c>
      <c r="C7" s="22">
        <f>SUMIF(SAKARYA!A:A,CONCATENATE($C$6,B7),SAKARYA!Y:Y)</f>
        <v>0</v>
      </c>
      <c r="D7" s="22">
        <f>SUMIF(KOCAELİ!A:A,CONCATENATE($D$6,B7),KOCAELİ!S:S)</f>
        <v>0</v>
      </c>
      <c r="E7" s="22">
        <f>SUMIF('BOLU '!A:A,CONCATENATE($E$6,B7),'BOLU '!Q:Q)</f>
        <v>0</v>
      </c>
      <c r="F7" s="22">
        <f>SUMIF(' DÜZCE '!A:A,CONCATENATE($F$6,B7),' DÜZCE '!Q:Q)</f>
        <v>0</v>
      </c>
      <c r="G7" s="100">
        <f>C7+D7+E7+F7</f>
        <v>0</v>
      </c>
    </row>
    <row r="8" spans="1:7">
      <c r="A8" s="5">
        <v>2</v>
      </c>
      <c r="B8" s="5" t="s">
        <v>466</v>
      </c>
      <c r="C8" s="22">
        <f>SUMIF(SAKARYA!A:A,CONCATENATE($C$6,B8),SAKARYA!Y:Y)</f>
        <v>0</v>
      </c>
      <c r="D8" s="22">
        <f>SUMIF(KOCAELİ!A:A,CONCATENATE($D$6,B8),KOCAELİ!S:S)</f>
        <v>0</v>
      </c>
      <c r="E8" s="22">
        <f>SUMIF('BOLU '!A:A,CONCATENATE($E$6,B8),'BOLU '!Q:Q)</f>
        <v>0</v>
      </c>
      <c r="F8" s="22">
        <f>SUMIF(' DÜZCE '!A:A,CONCATENATE($F$6,B8),' DÜZCE '!Q:Q)</f>
        <v>0</v>
      </c>
      <c r="G8" s="100">
        <f t="shared" ref="G8:G10" si="0">C8+D8+E8+F8</f>
        <v>0</v>
      </c>
    </row>
    <row r="9" spans="1:7">
      <c r="A9" s="5">
        <v>3</v>
      </c>
      <c r="B9" s="5" t="s">
        <v>467</v>
      </c>
      <c r="C9" s="22">
        <f>SUMIF(SAKARYA!A:A,CONCATENATE($C$6,B9),SAKARYA!Y:Y)</f>
        <v>0</v>
      </c>
      <c r="D9" s="22">
        <f>SUMIF(KOCAELİ!A:A,CONCATENATE($D$6,B9),KOCAELİ!S:S)</f>
        <v>0</v>
      </c>
      <c r="E9" s="22">
        <f>SUMIF('BOLU '!A:A,CONCATENATE($E$6,B9),'BOLU '!Q:Q)</f>
        <v>0</v>
      </c>
      <c r="F9" s="22">
        <f>SUMIF(' DÜZCE '!A:A,CONCATENATE($F$6,B9),' DÜZCE '!Q:Q)</f>
        <v>0</v>
      </c>
      <c r="G9" s="100">
        <f t="shared" si="0"/>
        <v>0</v>
      </c>
    </row>
    <row r="10" spans="1:7">
      <c r="A10" s="5">
        <v>4</v>
      </c>
      <c r="B10" s="5" t="s">
        <v>514</v>
      </c>
      <c r="C10" s="22">
        <f>SUMIF(SAKARYA!A:A,CONCATENATE($C$6,B10),SAKARYA!Y:Y)</f>
        <v>0</v>
      </c>
      <c r="D10" s="22">
        <f>SUMIF(KOCAELİ!A:A,CONCATENATE($D$6,B10),KOCAELİ!S:S)</f>
        <v>0</v>
      </c>
      <c r="E10" s="22">
        <f>SUMIF('BOLU '!A:A,CONCATENATE($E$6,B10),'BOLU '!Q:Q)</f>
        <v>0</v>
      </c>
      <c r="F10" s="22">
        <f>SUMIF(' DÜZCE '!A:A,CONCATENATE($F$6,B10),' DÜZCE '!Q:Q)</f>
        <v>0</v>
      </c>
      <c r="G10" s="100">
        <f t="shared" si="0"/>
        <v>0</v>
      </c>
    </row>
    <row r="11" spans="1:7" ht="44.4" customHeight="1">
      <c r="A11" s="114" t="s">
        <v>513</v>
      </c>
      <c r="B11" s="114"/>
      <c r="C11" s="97">
        <f>SUM(C7:C10)</f>
        <v>0</v>
      </c>
      <c r="D11" s="97">
        <f t="shared" ref="D11" si="1">SUM(D7:D10)</f>
        <v>0</v>
      </c>
      <c r="E11" s="97">
        <f>SUM(E7:E10)</f>
        <v>0</v>
      </c>
      <c r="F11" s="97">
        <f t="shared" ref="F11" si="2">SUM(F7:F10)</f>
        <v>0</v>
      </c>
      <c r="G11" s="101">
        <f>G7+G8+G9+G10</f>
        <v>0</v>
      </c>
    </row>
    <row r="12" spans="1:7">
      <c r="A12" s="18"/>
      <c r="B12" s="18"/>
      <c r="C12" s="19"/>
      <c r="D12" s="19"/>
      <c r="E12" s="19"/>
      <c r="F12" s="19"/>
      <c r="G12" s="19"/>
    </row>
    <row r="13" spans="1:7">
      <c r="A13" s="5">
        <v>1</v>
      </c>
      <c r="B13" s="5" t="s">
        <v>1061</v>
      </c>
      <c r="C13" s="96">
        <f>SAKARYA!L354+SAKARYA!T354</f>
        <v>0</v>
      </c>
      <c r="D13" s="96">
        <v>0</v>
      </c>
      <c r="E13" s="96">
        <f>'BOLU '!L354</f>
        <v>0</v>
      </c>
      <c r="F13" s="96">
        <v>0</v>
      </c>
      <c r="G13" s="98">
        <f>SUM(C13:F13)</f>
        <v>0</v>
      </c>
    </row>
    <row r="14" spans="1:7">
      <c r="A14" s="5">
        <v>2</v>
      </c>
      <c r="B14" s="5" t="s">
        <v>1062</v>
      </c>
      <c r="C14" s="96">
        <f>SAKARYA!J354+SAKARYA!N354+SAKARYA!P354+SAKARYA!R354+SAKARYA!V354</f>
        <v>0</v>
      </c>
      <c r="D14" s="96">
        <f>KOCAELİ!J354+KOCAELİ!P354+KOCAELİ!L354+KOCAELİ!N354</f>
        <v>0</v>
      </c>
      <c r="E14" s="96">
        <f>'BOLU '!N354+'BOLU '!J354</f>
        <v>0</v>
      </c>
      <c r="F14" s="96">
        <f>' DÜZCE '!J354+' DÜZCE '!L354+' DÜZCE '!N354</f>
        <v>0</v>
      </c>
      <c r="G14" s="98">
        <f>SUM(C14:F14)</f>
        <v>0</v>
      </c>
    </row>
    <row r="15" spans="1:7">
      <c r="A15" s="18"/>
      <c r="B15" s="18"/>
      <c r="C15" s="19"/>
      <c r="D15" s="19"/>
      <c r="E15" s="19"/>
      <c r="F15" s="19"/>
      <c r="G15" s="98">
        <f>SUM(G13:G14)</f>
        <v>0</v>
      </c>
    </row>
    <row r="16" spans="1:7">
      <c r="A16" s="18"/>
      <c r="B16" s="18"/>
      <c r="C16" s="19"/>
      <c r="D16" s="19"/>
      <c r="E16" s="19"/>
      <c r="F16" s="19"/>
      <c r="G16" s="19"/>
    </row>
    <row r="17" spans="1:8" ht="27" customHeight="1">
      <c r="A17" s="58" t="s">
        <v>981</v>
      </c>
      <c r="B17" s="111" t="s">
        <v>985</v>
      </c>
      <c r="C17" s="111"/>
      <c r="D17" s="111"/>
      <c r="E17" s="111"/>
      <c r="F17" s="111"/>
      <c r="G17" s="111"/>
    </row>
    <row r="18" spans="1:8">
      <c r="B18" s="111"/>
      <c r="C18" s="111"/>
      <c r="D18" s="111"/>
      <c r="E18" s="111"/>
      <c r="F18" s="111"/>
      <c r="G18" s="111"/>
    </row>
    <row r="19" spans="1:8" ht="52.8" customHeight="1">
      <c r="A19" s="116" t="s">
        <v>516</v>
      </c>
      <c r="B19" s="116"/>
      <c r="C19" s="116"/>
      <c r="D19" s="116"/>
      <c r="E19" s="116"/>
      <c r="F19" s="116"/>
      <c r="G19" s="8"/>
    </row>
    <row r="20" spans="1:8" ht="28.8">
      <c r="A20" s="5"/>
      <c r="B20" s="5"/>
      <c r="C20" s="99" t="s">
        <v>973</v>
      </c>
      <c r="D20" s="99" t="s">
        <v>974</v>
      </c>
      <c r="E20" s="99" t="s">
        <v>975</v>
      </c>
      <c r="F20" s="99" t="s">
        <v>976</v>
      </c>
      <c r="H20" s="17"/>
    </row>
    <row r="21" spans="1:8">
      <c r="A21" s="5">
        <v>1</v>
      </c>
      <c r="B21" s="20" t="s">
        <v>79</v>
      </c>
      <c r="C21" s="21"/>
      <c r="D21" s="21"/>
      <c r="E21" s="21"/>
      <c r="F21" s="21"/>
      <c r="H21" s="17"/>
    </row>
    <row r="22" spans="1:8">
      <c r="A22" s="5">
        <v>2</v>
      </c>
      <c r="B22" s="20" t="s">
        <v>80</v>
      </c>
      <c r="C22" s="21"/>
      <c r="D22" s="21"/>
      <c r="E22" s="21"/>
      <c r="F22" s="21"/>
    </row>
    <row r="23" spans="1:8">
      <c r="A23" s="5">
        <v>3</v>
      </c>
      <c r="B23" s="20" t="s">
        <v>81</v>
      </c>
      <c r="C23" s="21"/>
      <c r="D23" s="21"/>
      <c r="E23" s="21"/>
      <c r="F23" s="21"/>
    </row>
    <row r="24" spans="1:8" s="115" customFormat="1"/>
    <row r="25" spans="1:8">
      <c r="A25" s="6" t="s">
        <v>982</v>
      </c>
      <c r="B25" t="s">
        <v>983</v>
      </c>
      <c r="C25" s="7"/>
      <c r="D25" s="7"/>
    </row>
    <row r="26" spans="1:8">
      <c r="A26" s="6"/>
      <c r="C26" s="7"/>
      <c r="D26" s="7"/>
    </row>
    <row r="27" spans="1:8" ht="15" customHeight="1">
      <c r="A27" s="6" t="s">
        <v>984</v>
      </c>
      <c r="B27" s="110" t="s">
        <v>1067</v>
      </c>
      <c r="C27" s="110"/>
      <c r="D27" s="110"/>
      <c r="E27" s="110"/>
      <c r="F27" s="110"/>
      <c r="G27" s="59"/>
    </row>
    <row r="28" spans="1:8" ht="84" customHeight="1">
      <c r="A28" s="59"/>
      <c r="B28" s="110"/>
      <c r="C28" s="110"/>
      <c r="D28" s="110"/>
      <c r="E28" s="110"/>
      <c r="F28" s="110"/>
      <c r="G28" s="59"/>
    </row>
    <row r="29" spans="1:8" s="23" customFormat="1" ht="15" customHeight="1">
      <c r="A29" s="27"/>
      <c r="B29" s="27"/>
      <c r="C29" s="27"/>
      <c r="D29" s="27"/>
      <c r="E29" s="27"/>
      <c r="F29" s="27"/>
    </row>
    <row r="30" spans="1:8" s="23" customFormat="1">
      <c r="A30" s="23" t="s">
        <v>991</v>
      </c>
      <c r="B30" s="28" t="s">
        <v>986</v>
      </c>
      <c r="C30" s="28"/>
      <c r="D30" s="28"/>
      <c r="E30" s="28"/>
      <c r="F30" s="28"/>
      <c r="G30" s="28"/>
      <c r="H30" s="27"/>
    </row>
    <row r="31" spans="1:8" s="23" customFormat="1">
      <c r="A31" s="28"/>
      <c r="B31" s="28"/>
      <c r="C31" s="28"/>
      <c r="D31" s="28"/>
      <c r="E31" s="28"/>
      <c r="F31" s="28"/>
      <c r="G31" s="28"/>
      <c r="H31" s="27"/>
    </row>
    <row r="32" spans="1:8" s="23" customFormat="1">
      <c r="A32" s="27"/>
      <c r="B32" s="27"/>
      <c r="C32" s="27"/>
      <c r="D32" s="27"/>
      <c r="E32" s="27"/>
      <c r="F32" s="27"/>
      <c r="G32" s="27"/>
      <c r="H32" s="27"/>
    </row>
    <row r="33" spans="1:9" s="23" customFormat="1" ht="22.5" customHeight="1">
      <c r="A33" s="24" t="s">
        <v>987</v>
      </c>
      <c r="B33" s="60"/>
      <c r="C33" s="25"/>
      <c r="D33" s="112" t="s">
        <v>988</v>
      </c>
      <c r="E33" s="112"/>
      <c r="F33" s="112"/>
      <c r="G33" s="112"/>
      <c r="H33" s="112"/>
      <c r="I33" s="112"/>
    </row>
    <row r="34" spans="1:9" s="23" customFormat="1" ht="26.25" customHeight="1">
      <c r="A34" s="24" t="s">
        <v>989</v>
      </c>
      <c r="B34" s="60"/>
      <c r="D34" s="112"/>
      <c r="E34" s="112"/>
      <c r="F34" s="112"/>
      <c r="G34" s="112"/>
      <c r="H34" s="112"/>
      <c r="I34" s="112"/>
    </row>
    <row r="35" spans="1:9" s="23" customFormat="1">
      <c r="A35" s="26"/>
      <c r="D35" s="25"/>
      <c r="E35" s="25"/>
    </row>
    <row r="36" spans="1:9" s="23" customFormat="1">
      <c r="A36" s="24" t="s">
        <v>990</v>
      </c>
      <c r="D36" s="25"/>
      <c r="E36" s="25"/>
    </row>
    <row r="37" spans="1:9" s="23" customFormat="1">
      <c r="A37" s="26"/>
      <c r="D37" s="25"/>
      <c r="E37" s="25"/>
    </row>
    <row r="38" spans="1:9">
      <c r="E38" s="1"/>
    </row>
    <row r="40" spans="1:9" ht="19.8">
      <c r="A40" s="62" t="s">
        <v>993</v>
      </c>
      <c r="B40" s="63"/>
      <c r="C40" s="63"/>
      <c r="D40" s="64"/>
      <c r="E40" s="63"/>
      <c r="F40" s="63"/>
      <c r="G40" s="61"/>
      <c r="H40" s="61"/>
      <c r="I40" s="61"/>
    </row>
  </sheetData>
  <mergeCells count="8">
    <mergeCell ref="B27:F28"/>
    <mergeCell ref="B17:G18"/>
    <mergeCell ref="D33:I34"/>
    <mergeCell ref="A3:G3"/>
    <mergeCell ref="A4:G4"/>
    <mergeCell ref="A11:B11"/>
    <mergeCell ref="A24:XFD24"/>
    <mergeCell ref="A19:F19"/>
  </mergeCells>
  <pageMargins left="0.7" right="0.7" top="0.75" bottom="0.75" header="0.3" footer="0.3"/>
  <pageSetup paperSize="9" scale="71" fitToHeight="0" orientation="portrait" r:id="rId1"/>
  <headerFooter>
    <oddHeader>&amp;C&amp;"Calibri"&amp;12&amp;K27A03BGenel&amp;1#</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Y358"/>
  <sheetViews>
    <sheetView showGridLines="0" view="pageBreakPreview" topLeftCell="B1" zoomScale="70" zoomScaleNormal="74" zoomScaleSheetLayoutView="70" workbookViewId="0">
      <selection activeCell="J372" sqref="J372"/>
    </sheetView>
  </sheetViews>
  <sheetFormatPr defaultColWidth="9.109375" defaultRowHeight="20.100000000000001" customHeight="1"/>
  <cols>
    <col min="1" max="1" width="21.88671875" style="2" hidden="1" customWidth="1"/>
    <col min="2" max="3" width="10" style="36" customWidth="1"/>
    <col min="4" max="4" width="13.88671875" style="36" customWidth="1"/>
    <col min="5" max="5" width="14.6640625" style="37" bestFit="1" customWidth="1"/>
    <col min="6" max="6" width="28.5546875" style="38" bestFit="1" customWidth="1"/>
    <col min="7" max="7" width="57.109375" style="12" customWidth="1"/>
    <col min="8" max="8" width="8" style="37" customWidth="1"/>
    <col min="9" max="11" width="13.88671875" style="37" customWidth="1"/>
    <col min="12" max="12" width="16.6640625" style="37" bestFit="1" customWidth="1"/>
    <col min="13" max="16" width="13.88671875" style="37" customWidth="1"/>
    <col min="17" max="20" width="14.88671875" style="37" customWidth="1"/>
    <col min="21" max="23" width="15.6640625" style="42" customWidth="1"/>
    <col min="24" max="24" width="20" style="55" customWidth="1"/>
    <col min="25" max="25" width="20.44140625" style="44" customWidth="1"/>
    <col min="26" max="16384" width="9.109375" style="2"/>
  </cols>
  <sheetData>
    <row r="1" spans="1:25" ht="31.5" customHeight="1">
      <c r="B1" s="2"/>
      <c r="C1" s="122" t="s">
        <v>854</v>
      </c>
      <c r="D1" s="123"/>
      <c r="E1" s="123"/>
      <c r="F1" s="123"/>
      <c r="G1" s="123"/>
      <c r="H1" s="123"/>
      <c r="I1" s="123"/>
      <c r="J1" s="123"/>
      <c r="K1" s="123"/>
      <c r="L1" s="123"/>
      <c r="M1" s="123"/>
      <c r="N1" s="123"/>
      <c r="O1" s="123"/>
      <c r="P1" s="123"/>
      <c r="Q1" s="123"/>
      <c r="R1" s="123"/>
      <c r="S1" s="123"/>
      <c r="T1" s="123"/>
      <c r="U1" s="123"/>
      <c r="V1" s="123"/>
      <c r="W1" s="123"/>
      <c r="X1" s="123"/>
      <c r="Y1" s="123"/>
    </row>
    <row r="2" spans="1:25" ht="37.200000000000003" customHeight="1">
      <c r="B2" s="120" t="s">
        <v>0</v>
      </c>
      <c r="C2" s="120" t="s">
        <v>0</v>
      </c>
      <c r="D2" s="120" t="s">
        <v>464</v>
      </c>
      <c r="E2" s="120" t="s">
        <v>1</v>
      </c>
      <c r="F2" s="120" t="s">
        <v>322</v>
      </c>
      <c r="G2" s="120" t="s">
        <v>2</v>
      </c>
      <c r="H2" s="120" t="s">
        <v>3</v>
      </c>
      <c r="I2" s="118" t="s">
        <v>522</v>
      </c>
      <c r="J2" s="118" t="s">
        <v>967</v>
      </c>
      <c r="K2" s="118" t="s">
        <v>1033</v>
      </c>
      <c r="L2" s="118" t="s">
        <v>1034</v>
      </c>
      <c r="M2" s="118" t="s">
        <v>966</v>
      </c>
      <c r="N2" s="118" t="s">
        <v>968</v>
      </c>
      <c r="O2" s="118" t="s">
        <v>996</v>
      </c>
      <c r="P2" s="118" t="s">
        <v>997</v>
      </c>
      <c r="Q2" s="118" t="s">
        <v>1002</v>
      </c>
      <c r="R2" s="118" t="s">
        <v>1003</v>
      </c>
      <c r="S2" s="118" t="s">
        <v>998</v>
      </c>
      <c r="T2" s="118" t="s">
        <v>999</v>
      </c>
      <c r="U2" s="118" t="s">
        <v>503</v>
      </c>
      <c r="V2" s="118" t="s">
        <v>969</v>
      </c>
      <c r="W2" s="120" t="s">
        <v>502</v>
      </c>
      <c r="X2" s="126" t="s">
        <v>1006</v>
      </c>
      <c r="Y2" s="124" t="s">
        <v>506</v>
      </c>
    </row>
    <row r="3" spans="1:25" s="9" customFormat="1" ht="37.5" customHeight="1">
      <c r="A3" s="9" t="s">
        <v>473</v>
      </c>
      <c r="B3" s="121"/>
      <c r="C3" s="121"/>
      <c r="D3" s="121"/>
      <c r="E3" s="121"/>
      <c r="F3" s="121"/>
      <c r="G3" s="121"/>
      <c r="H3" s="121"/>
      <c r="I3" s="119"/>
      <c r="J3" s="119"/>
      <c r="K3" s="119"/>
      <c r="L3" s="119"/>
      <c r="M3" s="119"/>
      <c r="N3" s="119"/>
      <c r="O3" s="119"/>
      <c r="P3" s="119"/>
      <c r="Q3" s="119"/>
      <c r="R3" s="119"/>
      <c r="S3" s="119"/>
      <c r="T3" s="119"/>
      <c r="U3" s="119"/>
      <c r="V3" s="119"/>
      <c r="W3" s="121"/>
      <c r="X3" s="127"/>
      <c r="Y3" s="125"/>
    </row>
    <row r="4" spans="1:25" ht="28.8">
      <c r="A4" s="2" t="str">
        <f>CONCATENATE("SAKARYA",D4)</f>
        <v>SAKARYAİnşaat</v>
      </c>
      <c r="B4" s="14">
        <v>1</v>
      </c>
      <c r="C4" s="14" t="s">
        <v>524</v>
      </c>
      <c r="D4" s="29" t="s">
        <v>465</v>
      </c>
      <c r="E4" s="30">
        <v>18190</v>
      </c>
      <c r="F4" s="10" t="s">
        <v>323</v>
      </c>
      <c r="G4" s="10" t="s">
        <v>102</v>
      </c>
      <c r="H4" s="31" t="s">
        <v>174</v>
      </c>
      <c r="I4" s="32">
        <v>0</v>
      </c>
      <c r="J4" s="32">
        <f t="shared" ref="J4:J67" si="0">I4*X4</f>
        <v>0</v>
      </c>
      <c r="K4" s="32">
        <v>0</v>
      </c>
      <c r="L4" s="32">
        <f t="shared" ref="L4:L67" si="1">K4*X4</f>
        <v>0</v>
      </c>
      <c r="M4" s="32">
        <v>0</v>
      </c>
      <c r="N4" s="32">
        <f>M4*X4</f>
        <v>0</v>
      </c>
      <c r="O4" s="32">
        <v>0</v>
      </c>
      <c r="P4" s="32">
        <f t="shared" ref="P4:P67" si="2">O4*X4</f>
        <v>0</v>
      </c>
      <c r="Q4" s="32">
        <v>0</v>
      </c>
      <c r="R4" s="32">
        <f t="shared" ref="R4:R67" si="3">Q4*X4</f>
        <v>0</v>
      </c>
      <c r="S4" s="32">
        <v>0</v>
      </c>
      <c r="T4" s="32">
        <f t="shared" ref="T4:T67" si="4">X4*S4</f>
        <v>0</v>
      </c>
      <c r="U4" s="33">
        <v>1</v>
      </c>
      <c r="V4" s="33">
        <f t="shared" ref="V4:V35" si="5">U4*X4</f>
        <v>0</v>
      </c>
      <c r="W4" s="34">
        <f>I4+K4+M4+O4+Q4+S4+U4</f>
        <v>1</v>
      </c>
      <c r="X4" s="103"/>
      <c r="Y4" s="35">
        <f t="shared" ref="Y4:Y67" si="6">W4*X4</f>
        <v>0</v>
      </c>
    </row>
    <row r="5" spans="1:25" ht="28.8">
      <c r="A5" s="2" t="str">
        <f t="shared" ref="A5:A68" si="7">CONCATENATE("SAKARYA",D5)</f>
        <v>SAKARYAİnşaat</v>
      </c>
      <c r="B5" s="14">
        <v>2</v>
      </c>
      <c r="C5" s="14" t="s">
        <v>525</v>
      </c>
      <c r="D5" s="29" t="s">
        <v>465</v>
      </c>
      <c r="E5" s="30" t="s">
        <v>198</v>
      </c>
      <c r="F5" s="10" t="s">
        <v>323</v>
      </c>
      <c r="G5" s="10" t="s">
        <v>172</v>
      </c>
      <c r="H5" s="31" t="s">
        <v>30</v>
      </c>
      <c r="I5" s="32">
        <v>0</v>
      </c>
      <c r="J5" s="32">
        <f t="shared" si="0"/>
        <v>0</v>
      </c>
      <c r="K5" s="32">
        <v>6</v>
      </c>
      <c r="L5" s="32">
        <f t="shared" si="1"/>
        <v>0</v>
      </c>
      <c r="M5" s="32">
        <v>18</v>
      </c>
      <c r="N5" s="32">
        <f t="shared" ref="N5:N67" si="8">M5*X5</f>
        <v>0</v>
      </c>
      <c r="O5" s="32">
        <v>0</v>
      </c>
      <c r="P5" s="32">
        <f t="shared" si="2"/>
        <v>0</v>
      </c>
      <c r="Q5" s="32">
        <v>6</v>
      </c>
      <c r="R5" s="32">
        <f t="shared" si="3"/>
        <v>0</v>
      </c>
      <c r="S5" s="32">
        <v>0</v>
      </c>
      <c r="T5" s="32">
        <f t="shared" si="4"/>
        <v>0</v>
      </c>
      <c r="U5" s="33">
        <v>13.5</v>
      </c>
      <c r="V5" s="33">
        <f t="shared" si="5"/>
        <v>0</v>
      </c>
      <c r="W5" s="34">
        <f t="shared" ref="W5:W68" si="9">I5+K5+M5+O5+Q5+S5+U5</f>
        <v>43.5</v>
      </c>
      <c r="X5" s="103"/>
      <c r="Y5" s="35">
        <f t="shared" si="6"/>
        <v>0</v>
      </c>
    </row>
    <row r="6" spans="1:25" ht="28.8">
      <c r="A6" s="2" t="str">
        <f t="shared" si="7"/>
        <v>SAKARYAİnşaat</v>
      </c>
      <c r="B6" s="14">
        <v>3</v>
      </c>
      <c r="C6" s="14" t="s">
        <v>526</v>
      </c>
      <c r="D6" s="29" t="s">
        <v>465</v>
      </c>
      <c r="E6" s="30" t="s">
        <v>199</v>
      </c>
      <c r="F6" s="10" t="s">
        <v>323</v>
      </c>
      <c r="G6" s="10" t="s">
        <v>173</v>
      </c>
      <c r="H6" s="31" t="s">
        <v>174</v>
      </c>
      <c r="I6" s="32">
        <v>2.6783999999999999</v>
      </c>
      <c r="J6" s="32">
        <f t="shared" si="0"/>
        <v>0</v>
      </c>
      <c r="K6" s="32">
        <v>4.16</v>
      </c>
      <c r="L6" s="32">
        <f t="shared" si="1"/>
        <v>0</v>
      </c>
      <c r="M6" s="32">
        <v>5.1840000000000002</v>
      </c>
      <c r="N6" s="32">
        <f t="shared" si="8"/>
        <v>0</v>
      </c>
      <c r="O6" s="32">
        <v>0</v>
      </c>
      <c r="P6" s="32">
        <f t="shared" si="2"/>
        <v>0</v>
      </c>
      <c r="Q6" s="32">
        <v>1.728</v>
      </c>
      <c r="R6" s="32">
        <f t="shared" si="3"/>
        <v>0</v>
      </c>
      <c r="S6" s="32">
        <v>35</v>
      </c>
      <c r="T6" s="32">
        <f t="shared" si="4"/>
        <v>0</v>
      </c>
      <c r="U6" s="33">
        <v>1</v>
      </c>
      <c r="V6" s="33">
        <f t="shared" si="5"/>
        <v>0</v>
      </c>
      <c r="W6" s="34">
        <f t="shared" si="9"/>
        <v>49.750399999999999</v>
      </c>
      <c r="X6" s="103"/>
      <c r="Y6" s="35">
        <f t="shared" si="6"/>
        <v>0</v>
      </c>
    </row>
    <row r="7" spans="1:25" ht="28.8">
      <c r="A7" s="2" t="str">
        <f t="shared" si="7"/>
        <v>SAKARYAİnşaat</v>
      </c>
      <c r="B7" s="14">
        <v>4</v>
      </c>
      <c r="C7" s="14" t="s">
        <v>527</v>
      </c>
      <c r="D7" s="29" t="s">
        <v>465</v>
      </c>
      <c r="E7" s="30" t="s">
        <v>197</v>
      </c>
      <c r="F7" s="10" t="s">
        <v>325</v>
      </c>
      <c r="G7" s="10" t="s">
        <v>196</v>
      </c>
      <c r="H7" s="31" t="s">
        <v>28</v>
      </c>
      <c r="I7" s="32">
        <v>23.634399999999996</v>
      </c>
      <c r="J7" s="32">
        <f t="shared" si="0"/>
        <v>0</v>
      </c>
      <c r="K7" s="32">
        <v>258.24</v>
      </c>
      <c r="L7" s="32">
        <f t="shared" si="1"/>
        <v>0</v>
      </c>
      <c r="M7" s="32">
        <v>45.743999999999993</v>
      </c>
      <c r="N7" s="32">
        <f t="shared" si="8"/>
        <v>0</v>
      </c>
      <c r="O7" s="32">
        <v>0</v>
      </c>
      <c r="P7" s="32">
        <f t="shared" si="2"/>
        <v>0</v>
      </c>
      <c r="Q7" s="32">
        <v>15.247999999999998</v>
      </c>
      <c r="R7" s="32">
        <f t="shared" si="3"/>
        <v>0</v>
      </c>
      <c r="S7" s="32">
        <v>30</v>
      </c>
      <c r="T7" s="32">
        <f t="shared" si="4"/>
        <v>0</v>
      </c>
      <c r="U7" s="33">
        <v>1</v>
      </c>
      <c r="V7" s="33">
        <f t="shared" si="5"/>
        <v>0</v>
      </c>
      <c r="W7" s="34">
        <f t="shared" si="9"/>
        <v>373.86639999999994</v>
      </c>
      <c r="X7" s="103"/>
      <c r="Y7" s="35">
        <f t="shared" si="6"/>
        <v>0</v>
      </c>
    </row>
    <row r="8" spans="1:25" ht="28.8">
      <c r="A8" s="2" t="str">
        <f t="shared" si="7"/>
        <v>SAKARYAİnşaat</v>
      </c>
      <c r="B8" s="14">
        <v>5</v>
      </c>
      <c r="C8" s="14" t="s">
        <v>528</v>
      </c>
      <c r="D8" s="29" t="s">
        <v>465</v>
      </c>
      <c r="E8" s="30" t="s">
        <v>200</v>
      </c>
      <c r="F8" s="10" t="s">
        <v>323</v>
      </c>
      <c r="G8" s="10" t="s">
        <v>175</v>
      </c>
      <c r="H8" s="31" t="s">
        <v>84</v>
      </c>
      <c r="I8" s="32">
        <v>164</v>
      </c>
      <c r="J8" s="32">
        <f t="shared" si="0"/>
        <v>0</v>
      </c>
      <c r="K8" s="32">
        <v>75</v>
      </c>
      <c r="L8" s="32">
        <f t="shared" si="1"/>
        <v>0</v>
      </c>
      <c r="M8" s="32">
        <v>0</v>
      </c>
      <c r="N8" s="32">
        <f t="shared" si="8"/>
        <v>0</v>
      </c>
      <c r="O8" s="32">
        <v>0</v>
      </c>
      <c r="P8" s="32">
        <f t="shared" si="2"/>
        <v>0</v>
      </c>
      <c r="Q8" s="32">
        <v>0</v>
      </c>
      <c r="R8" s="32">
        <f t="shared" si="3"/>
        <v>0</v>
      </c>
      <c r="S8" s="32">
        <v>1112</v>
      </c>
      <c r="T8" s="32">
        <f t="shared" si="4"/>
        <v>0</v>
      </c>
      <c r="U8" s="33">
        <v>1</v>
      </c>
      <c r="V8" s="33">
        <f t="shared" si="5"/>
        <v>0</v>
      </c>
      <c r="W8" s="34">
        <f t="shared" si="9"/>
        <v>1352</v>
      </c>
      <c r="X8" s="103"/>
      <c r="Y8" s="35">
        <f t="shared" si="6"/>
        <v>0</v>
      </c>
    </row>
    <row r="9" spans="1:25" ht="14.4">
      <c r="A9" s="2" t="str">
        <f t="shared" si="7"/>
        <v>SAKARYAİnşaat</v>
      </c>
      <c r="B9" s="14">
        <v>6</v>
      </c>
      <c r="C9" s="14" t="s">
        <v>529</v>
      </c>
      <c r="D9" s="29" t="s">
        <v>465</v>
      </c>
      <c r="E9" s="30" t="s">
        <v>201</v>
      </c>
      <c r="F9" s="10" t="s">
        <v>338</v>
      </c>
      <c r="G9" s="10" t="s">
        <v>176</v>
      </c>
      <c r="H9" s="31" t="s">
        <v>84</v>
      </c>
      <c r="I9" s="32">
        <v>0</v>
      </c>
      <c r="J9" s="32">
        <f t="shared" si="0"/>
        <v>0</v>
      </c>
      <c r="K9" s="32">
        <v>0</v>
      </c>
      <c r="L9" s="32">
        <f t="shared" si="1"/>
        <v>0</v>
      </c>
      <c r="M9" s="32">
        <v>0</v>
      </c>
      <c r="N9" s="32">
        <f t="shared" si="8"/>
        <v>0</v>
      </c>
      <c r="O9" s="32">
        <v>0</v>
      </c>
      <c r="P9" s="32">
        <f t="shared" si="2"/>
        <v>0</v>
      </c>
      <c r="Q9" s="32">
        <v>0</v>
      </c>
      <c r="R9" s="32">
        <f t="shared" si="3"/>
        <v>0</v>
      </c>
      <c r="S9" s="32">
        <v>0</v>
      </c>
      <c r="T9" s="32">
        <f t="shared" si="4"/>
        <v>0</v>
      </c>
      <c r="U9" s="33">
        <v>47.25</v>
      </c>
      <c r="V9" s="33">
        <f t="shared" si="5"/>
        <v>0</v>
      </c>
      <c r="W9" s="34">
        <f t="shared" si="9"/>
        <v>47.25</v>
      </c>
      <c r="X9" s="103"/>
      <c r="Y9" s="35">
        <f t="shared" si="6"/>
        <v>0</v>
      </c>
    </row>
    <row r="10" spans="1:25" ht="28.8">
      <c r="A10" s="2" t="str">
        <f t="shared" si="7"/>
        <v>SAKARYAİnşaat</v>
      </c>
      <c r="B10" s="14">
        <v>7</v>
      </c>
      <c r="C10" s="14" t="s">
        <v>530</v>
      </c>
      <c r="D10" s="29" t="s">
        <v>465</v>
      </c>
      <c r="E10" s="30" t="s">
        <v>203</v>
      </c>
      <c r="F10" s="10" t="s">
        <v>323</v>
      </c>
      <c r="G10" s="10" t="s">
        <v>202</v>
      </c>
      <c r="H10" s="31" t="s">
        <v>30</v>
      </c>
      <c r="I10" s="32">
        <v>0</v>
      </c>
      <c r="J10" s="32">
        <f t="shared" si="0"/>
        <v>0</v>
      </c>
      <c r="K10" s="32">
        <v>4</v>
      </c>
      <c r="L10" s="32">
        <f t="shared" si="1"/>
        <v>0</v>
      </c>
      <c r="M10" s="32">
        <v>0</v>
      </c>
      <c r="N10" s="32">
        <f t="shared" si="8"/>
        <v>0</v>
      </c>
      <c r="O10" s="32">
        <v>0</v>
      </c>
      <c r="P10" s="32">
        <f t="shared" si="2"/>
        <v>0</v>
      </c>
      <c r="Q10" s="32">
        <v>0</v>
      </c>
      <c r="R10" s="32">
        <f t="shared" si="3"/>
        <v>0</v>
      </c>
      <c r="S10" s="32">
        <v>58</v>
      </c>
      <c r="T10" s="32">
        <f t="shared" si="4"/>
        <v>0</v>
      </c>
      <c r="U10" s="33">
        <v>6</v>
      </c>
      <c r="V10" s="33">
        <f t="shared" si="5"/>
        <v>0</v>
      </c>
      <c r="W10" s="34">
        <f t="shared" si="9"/>
        <v>68</v>
      </c>
      <c r="X10" s="103"/>
      <c r="Y10" s="35">
        <f t="shared" si="6"/>
        <v>0</v>
      </c>
    </row>
    <row r="11" spans="1:25" ht="57.6">
      <c r="A11" s="2" t="str">
        <f t="shared" si="7"/>
        <v>SAKARYAİnşaat</v>
      </c>
      <c r="B11" s="14">
        <v>8</v>
      </c>
      <c r="C11" s="14" t="s">
        <v>531</v>
      </c>
      <c r="D11" s="29" t="s">
        <v>465</v>
      </c>
      <c r="E11" s="30" t="s">
        <v>205</v>
      </c>
      <c r="F11" s="10" t="s">
        <v>324</v>
      </c>
      <c r="G11" s="10" t="s">
        <v>204</v>
      </c>
      <c r="H11" s="31" t="s">
        <v>82</v>
      </c>
      <c r="I11" s="32">
        <v>0</v>
      </c>
      <c r="J11" s="32">
        <f t="shared" si="0"/>
        <v>0</v>
      </c>
      <c r="K11" s="32">
        <v>0</v>
      </c>
      <c r="L11" s="32">
        <f t="shared" si="1"/>
        <v>0</v>
      </c>
      <c r="M11" s="32">
        <v>310</v>
      </c>
      <c r="N11" s="32">
        <f t="shared" si="8"/>
        <v>0</v>
      </c>
      <c r="O11" s="32">
        <v>0</v>
      </c>
      <c r="P11" s="32">
        <f t="shared" si="2"/>
        <v>0</v>
      </c>
      <c r="Q11" s="32">
        <v>0</v>
      </c>
      <c r="R11" s="32">
        <f t="shared" si="3"/>
        <v>0</v>
      </c>
      <c r="S11" s="32">
        <v>0</v>
      </c>
      <c r="T11" s="32">
        <f t="shared" si="4"/>
        <v>0</v>
      </c>
      <c r="U11" s="33">
        <v>1</v>
      </c>
      <c r="V11" s="33">
        <f t="shared" si="5"/>
        <v>0</v>
      </c>
      <c r="W11" s="34">
        <f t="shared" si="9"/>
        <v>311</v>
      </c>
      <c r="X11" s="103"/>
      <c r="Y11" s="35">
        <f t="shared" si="6"/>
        <v>0</v>
      </c>
    </row>
    <row r="12" spans="1:25" ht="28.8">
      <c r="A12" s="2" t="str">
        <f t="shared" si="7"/>
        <v>SAKARYAİnşaat</v>
      </c>
      <c r="B12" s="14">
        <v>9</v>
      </c>
      <c r="C12" s="14" t="s">
        <v>532</v>
      </c>
      <c r="D12" s="29" t="s">
        <v>465</v>
      </c>
      <c r="E12" s="30" t="s">
        <v>206</v>
      </c>
      <c r="F12" s="10" t="s">
        <v>323</v>
      </c>
      <c r="G12" s="10" t="s">
        <v>177</v>
      </c>
      <c r="H12" s="31" t="s">
        <v>174</v>
      </c>
      <c r="I12" s="32">
        <v>1.3020000000000003</v>
      </c>
      <c r="J12" s="32">
        <f t="shared" si="0"/>
        <v>0</v>
      </c>
      <c r="K12" s="32">
        <v>6.3</v>
      </c>
      <c r="L12" s="32">
        <f t="shared" si="1"/>
        <v>0</v>
      </c>
      <c r="M12" s="32">
        <v>11.61</v>
      </c>
      <c r="N12" s="32">
        <f t="shared" si="8"/>
        <v>0</v>
      </c>
      <c r="O12" s="32">
        <v>7.46</v>
      </c>
      <c r="P12" s="32">
        <f t="shared" si="2"/>
        <v>0</v>
      </c>
      <c r="Q12" s="32">
        <v>3.87</v>
      </c>
      <c r="R12" s="32">
        <f t="shared" si="3"/>
        <v>0</v>
      </c>
      <c r="S12" s="32">
        <v>30</v>
      </c>
      <c r="T12" s="32">
        <f t="shared" si="4"/>
        <v>0</v>
      </c>
      <c r="U12" s="33">
        <v>1.5449999999999999</v>
      </c>
      <c r="V12" s="33">
        <f t="shared" si="5"/>
        <v>0</v>
      </c>
      <c r="W12" s="34">
        <f t="shared" si="9"/>
        <v>62.087000000000003</v>
      </c>
      <c r="X12" s="103"/>
      <c r="Y12" s="35">
        <f t="shared" si="6"/>
        <v>0</v>
      </c>
    </row>
    <row r="13" spans="1:25" ht="14.4">
      <c r="A13" s="2" t="str">
        <f t="shared" si="7"/>
        <v>SAKARYAİnşaat</v>
      </c>
      <c r="B13" s="14">
        <v>10</v>
      </c>
      <c r="C13" s="14" t="s">
        <v>533</v>
      </c>
      <c r="D13" s="29" t="s">
        <v>465</v>
      </c>
      <c r="E13" s="30" t="s">
        <v>207</v>
      </c>
      <c r="F13" s="10" t="s">
        <v>326</v>
      </c>
      <c r="G13" s="10" t="s">
        <v>188</v>
      </c>
      <c r="H13" s="31" t="s">
        <v>82</v>
      </c>
      <c r="I13" s="32">
        <f>56+110</f>
        <v>166</v>
      </c>
      <c r="J13" s="32">
        <f t="shared" si="0"/>
        <v>0</v>
      </c>
      <c r="K13" s="32">
        <v>220</v>
      </c>
      <c r="L13" s="32">
        <f t="shared" si="1"/>
        <v>0</v>
      </c>
      <c r="M13" s="32">
        <v>0</v>
      </c>
      <c r="N13" s="32">
        <f t="shared" si="8"/>
        <v>0</v>
      </c>
      <c r="O13" s="32">
        <v>0</v>
      </c>
      <c r="P13" s="32">
        <f t="shared" si="2"/>
        <v>0</v>
      </c>
      <c r="Q13" s="32">
        <v>0</v>
      </c>
      <c r="R13" s="32">
        <f t="shared" si="3"/>
        <v>0</v>
      </c>
      <c r="S13" s="32">
        <v>710</v>
      </c>
      <c r="T13" s="32">
        <f t="shared" si="4"/>
        <v>0</v>
      </c>
      <c r="U13" s="33">
        <v>1</v>
      </c>
      <c r="V13" s="33">
        <f t="shared" si="5"/>
        <v>0</v>
      </c>
      <c r="W13" s="34">
        <f t="shared" si="9"/>
        <v>1097</v>
      </c>
      <c r="X13" s="103"/>
      <c r="Y13" s="35">
        <f t="shared" si="6"/>
        <v>0</v>
      </c>
    </row>
    <row r="14" spans="1:25" ht="14.4">
      <c r="A14" s="2" t="str">
        <f t="shared" si="7"/>
        <v>SAKARYAİnşaat</v>
      </c>
      <c r="B14" s="14">
        <v>11</v>
      </c>
      <c r="C14" s="14" t="s">
        <v>534</v>
      </c>
      <c r="D14" s="29" t="s">
        <v>465</v>
      </c>
      <c r="E14" s="30" t="s">
        <v>211</v>
      </c>
      <c r="F14" s="10" t="s">
        <v>326</v>
      </c>
      <c r="G14" s="10" t="s">
        <v>189</v>
      </c>
      <c r="H14" s="31" t="s">
        <v>84</v>
      </c>
      <c r="I14" s="32">
        <v>0</v>
      </c>
      <c r="J14" s="32">
        <f t="shared" si="0"/>
        <v>0</v>
      </c>
      <c r="K14" s="32">
        <v>183.6</v>
      </c>
      <c r="L14" s="32">
        <f t="shared" si="1"/>
        <v>0</v>
      </c>
      <c r="M14" s="32">
        <v>0</v>
      </c>
      <c r="N14" s="32">
        <f t="shared" si="8"/>
        <v>0</v>
      </c>
      <c r="O14" s="32">
        <v>0</v>
      </c>
      <c r="P14" s="32">
        <f t="shared" si="2"/>
        <v>0</v>
      </c>
      <c r="Q14" s="32">
        <v>0</v>
      </c>
      <c r="R14" s="32">
        <f t="shared" si="3"/>
        <v>0</v>
      </c>
      <c r="S14" s="32">
        <v>1112</v>
      </c>
      <c r="T14" s="32">
        <f t="shared" si="4"/>
        <v>0</v>
      </c>
      <c r="U14" s="33">
        <v>1</v>
      </c>
      <c r="V14" s="33">
        <f t="shared" si="5"/>
        <v>0</v>
      </c>
      <c r="W14" s="34">
        <f t="shared" si="9"/>
        <v>1296.5999999999999</v>
      </c>
      <c r="X14" s="103"/>
      <c r="Y14" s="35">
        <f t="shared" si="6"/>
        <v>0</v>
      </c>
    </row>
    <row r="15" spans="1:25" ht="14.4">
      <c r="A15" s="2" t="str">
        <f t="shared" si="7"/>
        <v>SAKARYAİnşaat</v>
      </c>
      <c r="B15" s="14">
        <v>12</v>
      </c>
      <c r="C15" s="14" t="s">
        <v>535</v>
      </c>
      <c r="D15" s="29" t="s">
        <v>465</v>
      </c>
      <c r="E15" s="30" t="s">
        <v>212</v>
      </c>
      <c r="F15" s="10" t="s">
        <v>333</v>
      </c>
      <c r="G15" s="10" t="s">
        <v>190</v>
      </c>
      <c r="H15" s="31" t="s">
        <v>82</v>
      </c>
      <c r="I15" s="32">
        <v>0</v>
      </c>
      <c r="J15" s="32">
        <f t="shared" si="0"/>
        <v>0</v>
      </c>
      <c r="K15" s="32">
        <v>0</v>
      </c>
      <c r="L15" s="32">
        <f t="shared" si="1"/>
        <v>0</v>
      </c>
      <c r="M15" s="32">
        <v>0</v>
      </c>
      <c r="N15" s="32">
        <f t="shared" si="8"/>
        <v>0</v>
      </c>
      <c r="O15" s="32">
        <v>0</v>
      </c>
      <c r="P15" s="32">
        <f t="shared" si="2"/>
        <v>0</v>
      </c>
      <c r="Q15" s="32">
        <v>0</v>
      </c>
      <c r="R15" s="32">
        <f t="shared" si="3"/>
        <v>0</v>
      </c>
      <c r="S15" s="32">
        <v>0</v>
      </c>
      <c r="T15" s="32">
        <f t="shared" si="4"/>
        <v>0</v>
      </c>
      <c r="U15" s="33">
        <v>1</v>
      </c>
      <c r="V15" s="33">
        <f t="shared" si="5"/>
        <v>0</v>
      </c>
      <c r="W15" s="34">
        <f t="shared" si="9"/>
        <v>1</v>
      </c>
      <c r="X15" s="103"/>
      <c r="Y15" s="35">
        <f t="shared" si="6"/>
        <v>0</v>
      </c>
    </row>
    <row r="16" spans="1:25" ht="14.4">
      <c r="A16" s="2" t="str">
        <f t="shared" si="7"/>
        <v>SAKARYAİnşaat</v>
      </c>
      <c r="B16" s="14">
        <v>13</v>
      </c>
      <c r="C16" s="14" t="s">
        <v>536</v>
      </c>
      <c r="D16" s="29" t="s">
        <v>465</v>
      </c>
      <c r="E16" s="30" t="s">
        <v>213</v>
      </c>
      <c r="F16" s="10" t="s">
        <v>326</v>
      </c>
      <c r="G16" s="10" t="s">
        <v>191</v>
      </c>
      <c r="H16" s="31" t="s">
        <v>82</v>
      </c>
      <c r="I16" s="32">
        <v>0</v>
      </c>
      <c r="J16" s="32">
        <f t="shared" si="0"/>
        <v>0</v>
      </c>
      <c r="K16" s="32">
        <v>15</v>
      </c>
      <c r="L16" s="32">
        <f t="shared" si="1"/>
        <v>0</v>
      </c>
      <c r="M16" s="32">
        <v>0</v>
      </c>
      <c r="N16" s="32">
        <f t="shared" si="8"/>
        <v>0</v>
      </c>
      <c r="O16" s="32">
        <v>0</v>
      </c>
      <c r="P16" s="32">
        <f t="shared" si="2"/>
        <v>0</v>
      </c>
      <c r="Q16" s="32">
        <v>0</v>
      </c>
      <c r="R16" s="32">
        <f t="shared" si="3"/>
        <v>0</v>
      </c>
      <c r="S16" s="32">
        <v>610</v>
      </c>
      <c r="T16" s="32">
        <f t="shared" si="4"/>
        <v>0</v>
      </c>
      <c r="U16" s="33">
        <v>1</v>
      </c>
      <c r="V16" s="33">
        <f t="shared" si="5"/>
        <v>0</v>
      </c>
      <c r="W16" s="34">
        <f t="shared" si="9"/>
        <v>626</v>
      </c>
      <c r="X16" s="103"/>
      <c r="Y16" s="35">
        <f t="shared" si="6"/>
        <v>0</v>
      </c>
    </row>
    <row r="17" spans="1:25" ht="14.4">
      <c r="A17" s="2" t="str">
        <f t="shared" si="7"/>
        <v>SAKARYAİnşaat</v>
      </c>
      <c r="B17" s="14">
        <v>14</v>
      </c>
      <c r="C17" s="14" t="s">
        <v>537</v>
      </c>
      <c r="D17" s="29" t="s">
        <v>465</v>
      </c>
      <c r="E17" s="30" t="s">
        <v>214</v>
      </c>
      <c r="F17" s="10" t="s">
        <v>374</v>
      </c>
      <c r="G17" s="10" t="s">
        <v>185</v>
      </c>
      <c r="H17" s="31" t="s">
        <v>84</v>
      </c>
      <c r="I17" s="32">
        <v>0</v>
      </c>
      <c r="J17" s="32">
        <f t="shared" si="0"/>
        <v>0</v>
      </c>
      <c r="K17" s="32">
        <v>4</v>
      </c>
      <c r="L17" s="32">
        <f t="shared" si="1"/>
        <v>0</v>
      </c>
      <c r="M17" s="32">
        <v>0</v>
      </c>
      <c r="N17" s="32">
        <f t="shared" si="8"/>
        <v>0</v>
      </c>
      <c r="O17" s="32">
        <v>0</v>
      </c>
      <c r="P17" s="32">
        <f t="shared" si="2"/>
        <v>0</v>
      </c>
      <c r="Q17" s="32">
        <v>2.4</v>
      </c>
      <c r="R17" s="32">
        <f t="shared" si="3"/>
        <v>0</v>
      </c>
      <c r="S17" s="32">
        <v>5</v>
      </c>
      <c r="T17" s="32">
        <f t="shared" si="4"/>
        <v>0</v>
      </c>
      <c r="U17" s="33">
        <v>5.6550000000000002</v>
      </c>
      <c r="V17" s="33">
        <f t="shared" si="5"/>
        <v>0</v>
      </c>
      <c r="W17" s="34">
        <f t="shared" si="9"/>
        <v>17.055</v>
      </c>
      <c r="X17" s="103"/>
      <c r="Y17" s="35">
        <f t="shared" si="6"/>
        <v>0</v>
      </c>
    </row>
    <row r="18" spans="1:25" ht="14.4">
      <c r="A18" s="2" t="str">
        <f t="shared" si="7"/>
        <v>SAKARYAİnşaat</v>
      </c>
      <c r="B18" s="14">
        <v>15</v>
      </c>
      <c r="C18" s="14" t="s">
        <v>538</v>
      </c>
      <c r="D18" s="29" t="s">
        <v>465</v>
      </c>
      <c r="E18" s="30" t="s">
        <v>215</v>
      </c>
      <c r="F18" s="10" t="s">
        <v>338</v>
      </c>
      <c r="G18" s="10" t="s">
        <v>192</v>
      </c>
      <c r="H18" s="31" t="s">
        <v>84</v>
      </c>
      <c r="I18" s="32">
        <v>0</v>
      </c>
      <c r="J18" s="32">
        <f t="shared" si="0"/>
        <v>0</v>
      </c>
      <c r="K18" s="32">
        <v>0</v>
      </c>
      <c r="L18" s="32">
        <f t="shared" si="1"/>
        <v>0</v>
      </c>
      <c r="M18" s="32">
        <v>0</v>
      </c>
      <c r="N18" s="32">
        <f t="shared" si="8"/>
        <v>0</v>
      </c>
      <c r="O18" s="32">
        <v>57.5</v>
      </c>
      <c r="P18" s="32">
        <f t="shared" si="2"/>
        <v>0</v>
      </c>
      <c r="Q18" s="32">
        <v>0</v>
      </c>
      <c r="R18" s="32">
        <f t="shared" si="3"/>
        <v>0</v>
      </c>
      <c r="S18" s="32">
        <v>0</v>
      </c>
      <c r="T18" s="32">
        <f t="shared" si="4"/>
        <v>0</v>
      </c>
      <c r="U18" s="33">
        <v>1</v>
      </c>
      <c r="V18" s="33">
        <f t="shared" si="5"/>
        <v>0</v>
      </c>
      <c r="W18" s="34">
        <f t="shared" si="9"/>
        <v>58.5</v>
      </c>
      <c r="X18" s="103"/>
      <c r="Y18" s="35">
        <f t="shared" si="6"/>
        <v>0</v>
      </c>
    </row>
    <row r="19" spans="1:25" ht="14.4">
      <c r="A19" s="2" t="str">
        <f t="shared" si="7"/>
        <v>SAKARYAİnşaat</v>
      </c>
      <c r="B19" s="14">
        <v>16</v>
      </c>
      <c r="C19" s="14" t="s">
        <v>539</v>
      </c>
      <c r="D19" s="29" t="s">
        <v>465</v>
      </c>
      <c r="E19" s="30" t="s">
        <v>216</v>
      </c>
      <c r="F19" s="10" t="s">
        <v>327</v>
      </c>
      <c r="G19" s="10" t="s">
        <v>193</v>
      </c>
      <c r="H19" s="31" t="s">
        <v>174</v>
      </c>
      <c r="I19" s="32">
        <v>0</v>
      </c>
      <c r="J19" s="32">
        <f t="shared" si="0"/>
        <v>0</v>
      </c>
      <c r="K19" s="32">
        <v>0</v>
      </c>
      <c r="L19" s="32">
        <f t="shared" si="1"/>
        <v>0</v>
      </c>
      <c r="M19" s="32">
        <v>0</v>
      </c>
      <c r="N19" s="32">
        <f t="shared" si="8"/>
        <v>0</v>
      </c>
      <c r="O19" s="32">
        <v>75</v>
      </c>
      <c r="P19" s="32">
        <f t="shared" si="2"/>
        <v>0</v>
      </c>
      <c r="Q19" s="32">
        <v>0</v>
      </c>
      <c r="R19" s="32">
        <f t="shared" si="3"/>
        <v>0</v>
      </c>
      <c r="S19" s="32">
        <v>0</v>
      </c>
      <c r="T19" s="32">
        <f t="shared" si="4"/>
        <v>0</v>
      </c>
      <c r="U19" s="33">
        <v>1</v>
      </c>
      <c r="V19" s="33">
        <f t="shared" si="5"/>
        <v>0</v>
      </c>
      <c r="W19" s="34">
        <f t="shared" si="9"/>
        <v>76</v>
      </c>
      <c r="X19" s="103"/>
      <c r="Y19" s="35">
        <f t="shared" si="6"/>
        <v>0</v>
      </c>
    </row>
    <row r="20" spans="1:25" ht="14.4">
      <c r="A20" s="2" t="str">
        <f t="shared" si="7"/>
        <v>SAKARYAİnşaat</v>
      </c>
      <c r="B20" s="14">
        <v>17</v>
      </c>
      <c r="C20" s="14" t="s">
        <v>540</v>
      </c>
      <c r="D20" s="29" t="s">
        <v>465</v>
      </c>
      <c r="E20" s="30" t="s">
        <v>217</v>
      </c>
      <c r="F20" s="10" t="s">
        <v>325</v>
      </c>
      <c r="G20" s="10" t="s">
        <v>194</v>
      </c>
      <c r="H20" s="31" t="s">
        <v>30</v>
      </c>
      <c r="I20" s="32">
        <v>0</v>
      </c>
      <c r="J20" s="32">
        <f t="shared" si="0"/>
        <v>0</v>
      </c>
      <c r="K20" s="32">
        <v>0</v>
      </c>
      <c r="L20" s="32">
        <f t="shared" si="1"/>
        <v>0</v>
      </c>
      <c r="M20" s="32">
        <v>0</v>
      </c>
      <c r="N20" s="32">
        <f t="shared" si="8"/>
        <v>0</v>
      </c>
      <c r="O20" s="32">
        <v>0</v>
      </c>
      <c r="P20" s="32">
        <f t="shared" si="2"/>
        <v>0</v>
      </c>
      <c r="Q20" s="32">
        <v>0</v>
      </c>
      <c r="R20" s="32">
        <f t="shared" si="3"/>
        <v>0</v>
      </c>
      <c r="S20" s="32">
        <v>0</v>
      </c>
      <c r="T20" s="32">
        <f t="shared" si="4"/>
        <v>0</v>
      </c>
      <c r="U20" s="33">
        <v>1</v>
      </c>
      <c r="V20" s="33">
        <f t="shared" si="5"/>
        <v>0</v>
      </c>
      <c r="W20" s="34">
        <f t="shared" si="9"/>
        <v>1</v>
      </c>
      <c r="X20" s="103"/>
      <c r="Y20" s="35">
        <f t="shared" si="6"/>
        <v>0</v>
      </c>
    </row>
    <row r="21" spans="1:25" ht="14.4">
      <c r="A21" s="2" t="str">
        <f t="shared" si="7"/>
        <v>SAKARYAİnşaat</v>
      </c>
      <c r="B21" s="14">
        <v>18</v>
      </c>
      <c r="C21" s="14" t="s">
        <v>541</v>
      </c>
      <c r="D21" s="29" t="s">
        <v>465</v>
      </c>
      <c r="E21" s="30" t="s">
        <v>218</v>
      </c>
      <c r="F21" s="10" t="s">
        <v>325</v>
      </c>
      <c r="G21" s="10" t="s">
        <v>195</v>
      </c>
      <c r="H21" s="31" t="s">
        <v>30</v>
      </c>
      <c r="I21" s="32">
        <v>0</v>
      </c>
      <c r="J21" s="32">
        <f t="shared" si="0"/>
        <v>0</v>
      </c>
      <c r="K21" s="32">
        <v>0</v>
      </c>
      <c r="L21" s="32">
        <f t="shared" si="1"/>
        <v>0</v>
      </c>
      <c r="M21" s="32">
        <v>0</v>
      </c>
      <c r="N21" s="32">
        <f t="shared" si="8"/>
        <v>0</v>
      </c>
      <c r="O21" s="32">
        <v>0</v>
      </c>
      <c r="P21" s="32">
        <f t="shared" si="2"/>
        <v>0</v>
      </c>
      <c r="Q21" s="32">
        <v>0</v>
      </c>
      <c r="R21" s="32">
        <f t="shared" si="3"/>
        <v>0</v>
      </c>
      <c r="S21" s="32">
        <v>0</v>
      </c>
      <c r="T21" s="32">
        <f t="shared" si="4"/>
        <v>0</v>
      </c>
      <c r="U21" s="33">
        <v>1</v>
      </c>
      <c r="V21" s="33">
        <f t="shared" si="5"/>
        <v>0</v>
      </c>
      <c r="W21" s="34">
        <f t="shared" si="9"/>
        <v>1</v>
      </c>
      <c r="X21" s="103"/>
      <c r="Y21" s="35">
        <f t="shared" si="6"/>
        <v>0</v>
      </c>
    </row>
    <row r="22" spans="1:25" ht="14.4">
      <c r="A22" s="2" t="str">
        <f t="shared" si="7"/>
        <v>SAKARYAİnşaat</v>
      </c>
      <c r="B22" s="14">
        <v>19</v>
      </c>
      <c r="C22" s="14" t="s">
        <v>542</v>
      </c>
      <c r="D22" s="29" t="s">
        <v>465</v>
      </c>
      <c r="E22" s="30" t="s">
        <v>219</v>
      </c>
      <c r="F22" s="10" t="s">
        <v>325</v>
      </c>
      <c r="G22" s="10" t="s">
        <v>208</v>
      </c>
      <c r="H22" s="31" t="s">
        <v>84</v>
      </c>
      <c r="I22" s="32">
        <v>0</v>
      </c>
      <c r="J22" s="32">
        <f t="shared" si="0"/>
        <v>0</v>
      </c>
      <c r="K22" s="32">
        <v>0</v>
      </c>
      <c r="L22" s="32">
        <f t="shared" si="1"/>
        <v>0</v>
      </c>
      <c r="M22" s="32">
        <v>0</v>
      </c>
      <c r="N22" s="32">
        <f t="shared" si="8"/>
        <v>0</v>
      </c>
      <c r="O22" s="32">
        <v>0</v>
      </c>
      <c r="P22" s="32">
        <f t="shared" si="2"/>
        <v>0</v>
      </c>
      <c r="Q22" s="32">
        <v>0</v>
      </c>
      <c r="R22" s="32">
        <f t="shared" si="3"/>
        <v>0</v>
      </c>
      <c r="S22" s="32">
        <v>0</v>
      </c>
      <c r="T22" s="32">
        <f t="shared" si="4"/>
        <v>0</v>
      </c>
      <c r="U22" s="33">
        <v>1</v>
      </c>
      <c r="V22" s="33">
        <f t="shared" si="5"/>
        <v>0</v>
      </c>
      <c r="W22" s="34">
        <f t="shared" si="9"/>
        <v>1</v>
      </c>
      <c r="X22" s="103"/>
      <c r="Y22" s="35">
        <f t="shared" si="6"/>
        <v>0</v>
      </c>
    </row>
    <row r="23" spans="1:25" ht="14.4">
      <c r="A23" s="2" t="str">
        <f t="shared" si="7"/>
        <v>SAKARYAİnşaat</v>
      </c>
      <c r="B23" s="14">
        <v>20</v>
      </c>
      <c r="C23" s="14" t="s">
        <v>543</v>
      </c>
      <c r="D23" s="29" t="s">
        <v>465</v>
      </c>
      <c r="E23" s="30" t="s">
        <v>220</v>
      </c>
      <c r="F23" s="10" t="s">
        <v>328</v>
      </c>
      <c r="G23" s="10" t="s">
        <v>381</v>
      </c>
      <c r="H23" s="31" t="s">
        <v>82</v>
      </c>
      <c r="I23" s="32">
        <v>34.700000000000003</v>
      </c>
      <c r="J23" s="32">
        <f t="shared" si="0"/>
        <v>0</v>
      </c>
      <c r="K23" s="32">
        <v>54</v>
      </c>
      <c r="L23" s="32">
        <f t="shared" si="1"/>
        <v>0</v>
      </c>
      <c r="M23" s="32">
        <v>0</v>
      </c>
      <c r="N23" s="32">
        <f t="shared" si="8"/>
        <v>0</v>
      </c>
      <c r="O23" s="32">
        <v>0</v>
      </c>
      <c r="P23" s="32">
        <f t="shared" si="2"/>
        <v>0</v>
      </c>
      <c r="Q23" s="32">
        <v>0</v>
      </c>
      <c r="R23" s="32">
        <f t="shared" si="3"/>
        <v>0</v>
      </c>
      <c r="S23" s="32">
        <v>0</v>
      </c>
      <c r="T23" s="32">
        <f t="shared" si="4"/>
        <v>0</v>
      </c>
      <c r="U23" s="33">
        <v>1</v>
      </c>
      <c r="V23" s="33">
        <f t="shared" si="5"/>
        <v>0</v>
      </c>
      <c r="W23" s="34">
        <f t="shared" si="9"/>
        <v>89.7</v>
      </c>
      <c r="X23" s="103"/>
      <c r="Y23" s="35">
        <f t="shared" si="6"/>
        <v>0</v>
      </c>
    </row>
    <row r="24" spans="1:25" ht="28.8">
      <c r="A24" s="2" t="str">
        <f t="shared" si="7"/>
        <v>SAKARYAİnşaat</v>
      </c>
      <c r="B24" s="14">
        <v>21</v>
      </c>
      <c r="C24" s="14" t="s">
        <v>544</v>
      </c>
      <c r="D24" s="29" t="s">
        <v>465</v>
      </c>
      <c r="E24" s="30" t="s">
        <v>221</v>
      </c>
      <c r="F24" s="10" t="s">
        <v>338</v>
      </c>
      <c r="G24" s="10" t="s">
        <v>209</v>
      </c>
      <c r="H24" s="31" t="s">
        <v>84</v>
      </c>
      <c r="I24" s="32">
        <v>0</v>
      </c>
      <c r="J24" s="32">
        <f t="shared" si="0"/>
        <v>0</v>
      </c>
      <c r="K24" s="32">
        <v>0</v>
      </c>
      <c r="L24" s="32">
        <f t="shared" si="1"/>
        <v>0</v>
      </c>
      <c r="M24" s="32">
        <v>0</v>
      </c>
      <c r="N24" s="32">
        <f t="shared" si="8"/>
        <v>0</v>
      </c>
      <c r="O24" s="32">
        <v>0</v>
      </c>
      <c r="P24" s="32">
        <f t="shared" si="2"/>
        <v>0</v>
      </c>
      <c r="Q24" s="32">
        <v>0</v>
      </c>
      <c r="R24" s="32">
        <f t="shared" si="3"/>
        <v>0</v>
      </c>
      <c r="S24" s="32">
        <v>0</v>
      </c>
      <c r="T24" s="32">
        <f t="shared" si="4"/>
        <v>0</v>
      </c>
      <c r="U24" s="33">
        <v>1</v>
      </c>
      <c r="V24" s="33">
        <f t="shared" si="5"/>
        <v>0</v>
      </c>
      <c r="W24" s="34">
        <f t="shared" si="9"/>
        <v>1</v>
      </c>
      <c r="X24" s="103"/>
      <c r="Y24" s="35">
        <f t="shared" si="6"/>
        <v>0</v>
      </c>
    </row>
    <row r="25" spans="1:25" ht="14.4">
      <c r="A25" s="2" t="str">
        <f t="shared" si="7"/>
        <v>SAKARYAİnşaat</v>
      </c>
      <c r="B25" s="14">
        <v>22</v>
      </c>
      <c r="C25" s="14" t="s">
        <v>545</v>
      </c>
      <c r="D25" s="29" t="s">
        <v>465</v>
      </c>
      <c r="E25" s="30" t="s">
        <v>222</v>
      </c>
      <c r="F25" s="10" t="s">
        <v>332</v>
      </c>
      <c r="G25" s="10" t="s">
        <v>210</v>
      </c>
      <c r="H25" s="31" t="s">
        <v>84</v>
      </c>
      <c r="I25" s="32">
        <v>0</v>
      </c>
      <c r="J25" s="32">
        <f t="shared" si="0"/>
        <v>0</v>
      </c>
      <c r="K25" s="32">
        <v>0</v>
      </c>
      <c r="L25" s="32">
        <f t="shared" si="1"/>
        <v>0</v>
      </c>
      <c r="M25" s="32">
        <v>0</v>
      </c>
      <c r="N25" s="32">
        <f t="shared" si="8"/>
        <v>0</v>
      </c>
      <c r="O25" s="32">
        <v>0</v>
      </c>
      <c r="P25" s="32">
        <f t="shared" si="2"/>
        <v>0</v>
      </c>
      <c r="Q25" s="32">
        <v>0</v>
      </c>
      <c r="R25" s="32">
        <f t="shared" si="3"/>
        <v>0</v>
      </c>
      <c r="S25" s="32">
        <v>0</v>
      </c>
      <c r="T25" s="32">
        <f t="shared" si="4"/>
        <v>0</v>
      </c>
      <c r="U25" s="33">
        <v>1</v>
      </c>
      <c r="V25" s="33">
        <f t="shared" si="5"/>
        <v>0</v>
      </c>
      <c r="W25" s="34">
        <f t="shared" si="9"/>
        <v>1</v>
      </c>
      <c r="X25" s="103"/>
      <c r="Y25" s="35">
        <f t="shared" si="6"/>
        <v>0</v>
      </c>
    </row>
    <row r="26" spans="1:25" ht="28.8">
      <c r="A26" s="2" t="str">
        <f t="shared" si="7"/>
        <v>SAKARYAİnşaat</v>
      </c>
      <c r="B26" s="14">
        <v>23</v>
      </c>
      <c r="C26" s="14" t="s">
        <v>546</v>
      </c>
      <c r="D26" s="29" t="s">
        <v>465</v>
      </c>
      <c r="E26" s="30" t="s">
        <v>4</v>
      </c>
      <c r="F26" s="10" t="s">
        <v>323</v>
      </c>
      <c r="G26" s="10" t="s">
        <v>6</v>
      </c>
      <c r="H26" s="31" t="s">
        <v>174</v>
      </c>
      <c r="I26" s="32">
        <v>0</v>
      </c>
      <c r="J26" s="32">
        <f t="shared" si="0"/>
        <v>0</v>
      </c>
      <c r="K26" s="32">
        <v>0</v>
      </c>
      <c r="L26" s="32">
        <f t="shared" si="1"/>
        <v>0</v>
      </c>
      <c r="M26" s="32">
        <v>0</v>
      </c>
      <c r="N26" s="32">
        <f t="shared" si="8"/>
        <v>0</v>
      </c>
      <c r="O26" s="32">
        <v>0</v>
      </c>
      <c r="P26" s="32">
        <f t="shared" si="2"/>
        <v>0</v>
      </c>
      <c r="Q26" s="32">
        <v>0</v>
      </c>
      <c r="R26" s="32">
        <f t="shared" si="3"/>
        <v>0</v>
      </c>
      <c r="S26" s="32">
        <v>0</v>
      </c>
      <c r="T26" s="32">
        <f t="shared" si="4"/>
        <v>0</v>
      </c>
      <c r="U26" s="33">
        <v>1</v>
      </c>
      <c r="V26" s="33">
        <f t="shared" si="5"/>
        <v>0</v>
      </c>
      <c r="W26" s="34">
        <f t="shared" si="9"/>
        <v>1</v>
      </c>
      <c r="X26" s="103"/>
      <c r="Y26" s="35">
        <f t="shared" si="6"/>
        <v>0</v>
      </c>
    </row>
    <row r="27" spans="1:25" ht="28.8">
      <c r="A27" s="2" t="str">
        <f t="shared" si="7"/>
        <v>SAKARYAİnşaat</v>
      </c>
      <c r="B27" s="14">
        <v>24</v>
      </c>
      <c r="C27" s="14" t="s">
        <v>547</v>
      </c>
      <c r="D27" s="29" t="s">
        <v>465</v>
      </c>
      <c r="E27" s="30" t="s">
        <v>5</v>
      </c>
      <c r="F27" s="10" t="s">
        <v>323</v>
      </c>
      <c r="G27" s="10" t="s">
        <v>7</v>
      </c>
      <c r="H27" s="31" t="s">
        <v>174</v>
      </c>
      <c r="I27" s="32">
        <v>0</v>
      </c>
      <c r="J27" s="32">
        <f t="shared" si="0"/>
        <v>0</v>
      </c>
      <c r="K27" s="32">
        <v>0</v>
      </c>
      <c r="L27" s="32">
        <f t="shared" si="1"/>
        <v>0</v>
      </c>
      <c r="M27" s="32">
        <v>0</v>
      </c>
      <c r="N27" s="32">
        <f t="shared" si="8"/>
        <v>0</v>
      </c>
      <c r="O27" s="32">
        <v>0</v>
      </c>
      <c r="P27" s="32">
        <f t="shared" si="2"/>
        <v>0</v>
      </c>
      <c r="Q27" s="32">
        <v>0</v>
      </c>
      <c r="R27" s="32">
        <f t="shared" si="3"/>
        <v>0</v>
      </c>
      <c r="S27" s="32">
        <v>0</v>
      </c>
      <c r="T27" s="32">
        <f t="shared" si="4"/>
        <v>0</v>
      </c>
      <c r="U27" s="33">
        <v>1</v>
      </c>
      <c r="V27" s="33">
        <f t="shared" si="5"/>
        <v>0</v>
      </c>
      <c r="W27" s="34">
        <f t="shared" si="9"/>
        <v>1</v>
      </c>
      <c r="X27" s="103"/>
      <c r="Y27" s="35">
        <f t="shared" si="6"/>
        <v>0</v>
      </c>
    </row>
    <row r="28" spans="1:25" ht="28.8">
      <c r="A28" s="2" t="str">
        <f t="shared" si="7"/>
        <v>SAKARYAİnşaat</v>
      </c>
      <c r="B28" s="14">
        <v>25</v>
      </c>
      <c r="C28" s="14" t="s">
        <v>548</v>
      </c>
      <c r="D28" s="29" t="s">
        <v>465</v>
      </c>
      <c r="E28" s="30" t="s">
        <v>279</v>
      </c>
      <c r="F28" s="10" t="s">
        <v>323</v>
      </c>
      <c r="G28" s="10" t="s">
        <v>14</v>
      </c>
      <c r="H28" s="31" t="s">
        <v>174</v>
      </c>
      <c r="I28" s="32">
        <v>0</v>
      </c>
      <c r="J28" s="32">
        <f t="shared" si="0"/>
        <v>0</v>
      </c>
      <c r="K28" s="32">
        <v>0</v>
      </c>
      <c r="L28" s="32">
        <f t="shared" si="1"/>
        <v>0</v>
      </c>
      <c r="M28" s="32">
        <v>0</v>
      </c>
      <c r="N28" s="32">
        <f t="shared" si="8"/>
        <v>0</v>
      </c>
      <c r="O28" s="32">
        <v>0</v>
      </c>
      <c r="P28" s="32">
        <f t="shared" si="2"/>
        <v>0</v>
      </c>
      <c r="Q28" s="32">
        <v>0</v>
      </c>
      <c r="R28" s="32">
        <f t="shared" si="3"/>
        <v>0</v>
      </c>
      <c r="S28" s="32">
        <v>0</v>
      </c>
      <c r="T28" s="32">
        <f t="shared" si="4"/>
        <v>0</v>
      </c>
      <c r="U28" s="33">
        <v>1</v>
      </c>
      <c r="V28" s="33">
        <f t="shared" si="5"/>
        <v>0</v>
      </c>
      <c r="W28" s="34">
        <f t="shared" si="9"/>
        <v>1</v>
      </c>
      <c r="X28" s="103"/>
      <c r="Y28" s="35">
        <f t="shared" si="6"/>
        <v>0</v>
      </c>
    </row>
    <row r="29" spans="1:25" ht="14.4">
      <c r="A29" s="2" t="str">
        <f t="shared" si="7"/>
        <v>SAKARYAİnşaat</v>
      </c>
      <c r="B29" s="14">
        <v>26</v>
      </c>
      <c r="C29" s="14" t="s">
        <v>549</v>
      </c>
      <c r="D29" s="29" t="s">
        <v>465</v>
      </c>
      <c r="E29" s="30" t="s">
        <v>280</v>
      </c>
      <c r="F29" s="10" t="s">
        <v>326</v>
      </c>
      <c r="G29" s="10" t="s">
        <v>33</v>
      </c>
      <c r="H29" s="31" t="s">
        <v>82</v>
      </c>
      <c r="I29" s="32">
        <v>18.599999999999998</v>
      </c>
      <c r="J29" s="32">
        <f t="shared" si="0"/>
        <v>0</v>
      </c>
      <c r="K29" s="32">
        <v>15</v>
      </c>
      <c r="L29" s="32">
        <f t="shared" si="1"/>
        <v>0</v>
      </c>
      <c r="M29" s="32">
        <v>116.07</v>
      </c>
      <c r="N29" s="32">
        <f t="shared" si="8"/>
        <v>0</v>
      </c>
      <c r="O29" s="32">
        <v>0</v>
      </c>
      <c r="P29" s="32">
        <f t="shared" si="2"/>
        <v>0</v>
      </c>
      <c r="Q29" s="32">
        <v>38.69</v>
      </c>
      <c r="R29" s="32">
        <f t="shared" si="3"/>
        <v>0</v>
      </c>
      <c r="S29" s="32">
        <v>0</v>
      </c>
      <c r="T29" s="32">
        <f t="shared" si="4"/>
        <v>0</v>
      </c>
      <c r="U29" s="33">
        <v>3.75</v>
      </c>
      <c r="V29" s="33">
        <f t="shared" si="5"/>
        <v>0</v>
      </c>
      <c r="W29" s="34">
        <f t="shared" si="9"/>
        <v>192.10999999999999</v>
      </c>
      <c r="X29" s="103"/>
      <c r="Y29" s="35">
        <f t="shared" si="6"/>
        <v>0</v>
      </c>
    </row>
    <row r="30" spans="1:25" ht="43.2">
      <c r="A30" s="2" t="str">
        <f t="shared" si="7"/>
        <v>SAKARYAİnşaat</v>
      </c>
      <c r="B30" s="14">
        <v>27</v>
      </c>
      <c r="C30" s="14" t="s">
        <v>550</v>
      </c>
      <c r="D30" s="29" t="s">
        <v>465</v>
      </c>
      <c r="E30" s="30" t="s">
        <v>8</v>
      </c>
      <c r="F30" s="10" t="s">
        <v>327</v>
      </c>
      <c r="G30" s="10" t="s">
        <v>15</v>
      </c>
      <c r="H30" s="31" t="s">
        <v>174</v>
      </c>
      <c r="I30" s="32">
        <v>0</v>
      </c>
      <c r="J30" s="32">
        <f t="shared" si="0"/>
        <v>0</v>
      </c>
      <c r="K30" s="32">
        <v>0</v>
      </c>
      <c r="L30" s="32">
        <f t="shared" si="1"/>
        <v>0</v>
      </c>
      <c r="M30" s="32">
        <v>0</v>
      </c>
      <c r="N30" s="32">
        <f t="shared" si="8"/>
        <v>0</v>
      </c>
      <c r="O30" s="32">
        <v>2</v>
      </c>
      <c r="P30" s="32">
        <f t="shared" si="2"/>
        <v>0</v>
      </c>
      <c r="Q30" s="32">
        <v>0</v>
      </c>
      <c r="R30" s="32">
        <f t="shared" si="3"/>
        <v>0</v>
      </c>
      <c r="S30" s="32">
        <v>0</v>
      </c>
      <c r="T30" s="32">
        <f t="shared" si="4"/>
        <v>0</v>
      </c>
      <c r="U30" s="33">
        <v>2.25</v>
      </c>
      <c r="V30" s="33">
        <f t="shared" si="5"/>
        <v>0</v>
      </c>
      <c r="W30" s="34">
        <f t="shared" si="9"/>
        <v>4.25</v>
      </c>
      <c r="X30" s="103"/>
      <c r="Y30" s="35">
        <f t="shared" si="6"/>
        <v>0</v>
      </c>
    </row>
    <row r="31" spans="1:25" ht="43.2">
      <c r="A31" s="2" t="str">
        <f t="shared" si="7"/>
        <v>SAKARYAİnşaat</v>
      </c>
      <c r="B31" s="14">
        <v>28</v>
      </c>
      <c r="C31" s="14" t="s">
        <v>551</v>
      </c>
      <c r="D31" s="29" t="s">
        <v>465</v>
      </c>
      <c r="E31" s="30" t="s">
        <v>9</v>
      </c>
      <c r="F31" s="10" t="s">
        <v>327</v>
      </c>
      <c r="G31" s="10" t="s">
        <v>16</v>
      </c>
      <c r="H31" s="31" t="s">
        <v>174</v>
      </c>
      <c r="I31" s="32">
        <v>0</v>
      </c>
      <c r="J31" s="32">
        <f t="shared" si="0"/>
        <v>0</v>
      </c>
      <c r="K31" s="32">
        <v>0</v>
      </c>
      <c r="L31" s="32">
        <f t="shared" si="1"/>
        <v>0</v>
      </c>
      <c r="M31" s="32">
        <v>0</v>
      </c>
      <c r="N31" s="32">
        <f t="shared" si="8"/>
        <v>0</v>
      </c>
      <c r="O31" s="32">
        <v>0</v>
      </c>
      <c r="P31" s="32">
        <f t="shared" si="2"/>
        <v>0</v>
      </c>
      <c r="Q31" s="32">
        <v>0</v>
      </c>
      <c r="R31" s="32">
        <f t="shared" si="3"/>
        <v>0</v>
      </c>
      <c r="S31" s="32">
        <v>0</v>
      </c>
      <c r="T31" s="32">
        <f t="shared" si="4"/>
        <v>0</v>
      </c>
      <c r="U31" s="33">
        <v>1</v>
      </c>
      <c r="V31" s="33">
        <f t="shared" si="5"/>
        <v>0</v>
      </c>
      <c r="W31" s="34">
        <f t="shared" si="9"/>
        <v>1</v>
      </c>
      <c r="X31" s="103"/>
      <c r="Y31" s="35">
        <f t="shared" si="6"/>
        <v>0</v>
      </c>
    </row>
    <row r="32" spans="1:25" ht="14.4">
      <c r="A32" s="2" t="str">
        <f t="shared" si="7"/>
        <v>SAKARYAİnşaat</v>
      </c>
      <c r="B32" s="14">
        <v>29</v>
      </c>
      <c r="C32" s="14" t="s">
        <v>552</v>
      </c>
      <c r="D32" s="29" t="s">
        <v>465</v>
      </c>
      <c r="E32" s="30" t="s">
        <v>10</v>
      </c>
      <c r="F32" s="10" t="s">
        <v>327</v>
      </c>
      <c r="G32" s="10" t="s">
        <v>17</v>
      </c>
      <c r="H32" s="31" t="s">
        <v>82</v>
      </c>
      <c r="I32" s="32">
        <v>0</v>
      </c>
      <c r="J32" s="32">
        <f t="shared" si="0"/>
        <v>0</v>
      </c>
      <c r="K32" s="32">
        <v>0</v>
      </c>
      <c r="L32" s="32">
        <f t="shared" si="1"/>
        <v>0</v>
      </c>
      <c r="M32" s="32">
        <v>0</v>
      </c>
      <c r="N32" s="32">
        <f t="shared" si="8"/>
        <v>0</v>
      </c>
      <c r="O32" s="32">
        <v>0</v>
      </c>
      <c r="P32" s="32">
        <f t="shared" si="2"/>
        <v>0</v>
      </c>
      <c r="Q32" s="32">
        <v>0</v>
      </c>
      <c r="R32" s="32">
        <f t="shared" si="3"/>
        <v>0</v>
      </c>
      <c r="S32" s="32">
        <v>0</v>
      </c>
      <c r="T32" s="32">
        <f t="shared" si="4"/>
        <v>0</v>
      </c>
      <c r="U32" s="33">
        <v>1</v>
      </c>
      <c r="V32" s="33">
        <f t="shared" si="5"/>
        <v>0</v>
      </c>
      <c r="W32" s="34">
        <f t="shared" si="9"/>
        <v>1</v>
      </c>
      <c r="X32" s="103"/>
      <c r="Y32" s="35">
        <f t="shared" si="6"/>
        <v>0</v>
      </c>
    </row>
    <row r="33" spans="1:25" ht="28.8">
      <c r="A33" s="2" t="str">
        <f t="shared" si="7"/>
        <v>SAKARYAİnşaat</v>
      </c>
      <c r="B33" s="14">
        <v>30</v>
      </c>
      <c r="C33" s="14" t="s">
        <v>553</v>
      </c>
      <c r="D33" s="29" t="s">
        <v>465</v>
      </c>
      <c r="E33" s="30" t="s">
        <v>11</v>
      </c>
      <c r="F33" s="10" t="s">
        <v>335</v>
      </c>
      <c r="G33" s="10" t="s">
        <v>18</v>
      </c>
      <c r="H33" s="31" t="s">
        <v>21</v>
      </c>
      <c r="I33" s="32">
        <v>0</v>
      </c>
      <c r="J33" s="32">
        <f t="shared" si="0"/>
        <v>0</v>
      </c>
      <c r="K33" s="32">
        <v>0</v>
      </c>
      <c r="L33" s="32">
        <f t="shared" si="1"/>
        <v>0</v>
      </c>
      <c r="M33" s="32">
        <v>0</v>
      </c>
      <c r="N33" s="32">
        <f t="shared" si="8"/>
        <v>0</v>
      </c>
      <c r="O33" s="32">
        <v>0</v>
      </c>
      <c r="P33" s="32">
        <f t="shared" si="2"/>
        <v>0</v>
      </c>
      <c r="Q33" s="32">
        <v>0</v>
      </c>
      <c r="R33" s="32">
        <f t="shared" si="3"/>
        <v>0</v>
      </c>
      <c r="S33" s="32">
        <v>0</v>
      </c>
      <c r="T33" s="32">
        <f t="shared" si="4"/>
        <v>0</v>
      </c>
      <c r="U33" s="33">
        <v>1</v>
      </c>
      <c r="V33" s="33">
        <f t="shared" si="5"/>
        <v>0</v>
      </c>
      <c r="W33" s="34">
        <f t="shared" si="9"/>
        <v>1</v>
      </c>
      <c r="X33" s="103"/>
      <c r="Y33" s="35">
        <f t="shared" si="6"/>
        <v>0</v>
      </c>
    </row>
    <row r="34" spans="1:25" ht="43.2">
      <c r="A34" s="2" t="str">
        <f t="shared" si="7"/>
        <v>SAKARYAİnşaat</v>
      </c>
      <c r="B34" s="14">
        <v>31</v>
      </c>
      <c r="C34" s="14" t="s">
        <v>554</v>
      </c>
      <c r="D34" s="29" t="s">
        <v>465</v>
      </c>
      <c r="E34" s="30" t="s">
        <v>12</v>
      </c>
      <c r="F34" s="10" t="s">
        <v>335</v>
      </c>
      <c r="G34" s="10" t="s">
        <v>19</v>
      </c>
      <c r="H34" s="31" t="s">
        <v>21</v>
      </c>
      <c r="I34" s="32">
        <v>0</v>
      </c>
      <c r="J34" s="32">
        <f t="shared" si="0"/>
        <v>0</v>
      </c>
      <c r="K34" s="32">
        <v>0</v>
      </c>
      <c r="L34" s="32">
        <f t="shared" si="1"/>
        <v>0</v>
      </c>
      <c r="M34" s="32">
        <v>0</v>
      </c>
      <c r="N34" s="32">
        <f t="shared" si="8"/>
        <v>0</v>
      </c>
      <c r="O34" s="32">
        <v>0</v>
      </c>
      <c r="P34" s="32">
        <f t="shared" si="2"/>
        <v>0</v>
      </c>
      <c r="Q34" s="32">
        <v>0</v>
      </c>
      <c r="R34" s="32">
        <f t="shared" si="3"/>
        <v>0</v>
      </c>
      <c r="S34" s="32">
        <v>0</v>
      </c>
      <c r="T34" s="32">
        <f t="shared" si="4"/>
        <v>0</v>
      </c>
      <c r="U34" s="33">
        <v>1</v>
      </c>
      <c r="V34" s="33">
        <f t="shared" si="5"/>
        <v>0</v>
      </c>
      <c r="W34" s="34">
        <f t="shared" si="9"/>
        <v>1</v>
      </c>
      <c r="X34" s="103"/>
      <c r="Y34" s="35">
        <f t="shared" si="6"/>
        <v>0</v>
      </c>
    </row>
    <row r="35" spans="1:25" ht="43.2">
      <c r="A35" s="2" t="str">
        <f t="shared" si="7"/>
        <v>SAKARYAİnşaat</v>
      </c>
      <c r="B35" s="14">
        <v>32</v>
      </c>
      <c r="C35" s="14" t="s">
        <v>555</v>
      </c>
      <c r="D35" s="29" t="s">
        <v>465</v>
      </c>
      <c r="E35" s="30" t="s">
        <v>13</v>
      </c>
      <c r="F35" s="10" t="s">
        <v>335</v>
      </c>
      <c r="G35" s="10" t="s">
        <v>20</v>
      </c>
      <c r="H35" s="31" t="s">
        <v>21</v>
      </c>
      <c r="I35" s="32">
        <v>0</v>
      </c>
      <c r="J35" s="32">
        <f t="shared" si="0"/>
        <v>0</v>
      </c>
      <c r="K35" s="32">
        <v>0</v>
      </c>
      <c r="L35" s="32">
        <f t="shared" si="1"/>
        <v>0</v>
      </c>
      <c r="M35" s="32">
        <v>0</v>
      </c>
      <c r="N35" s="32">
        <f t="shared" si="8"/>
        <v>0</v>
      </c>
      <c r="O35" s="32">
        <v>0</v>
      </c>
      <c r="P35" s="32">
        <f t="shared" si="2"/>
        <v>0</v>
      </c>
      <c r="Q35" s="32">
        <v>0</v>
      </c>
      <c r="R35" s="32">
        <f t="shared" si="3"/>
        <v>0</v>
      </c>
      <c r="S35" s="32">
        <v>0</v>
      </c>
      <c r="T35" s="32">
        <f t="shared" si="4"/>
        <v>0</v>
      </c>
      <c r="U35" s="33">
        <v>1</v>
      </c>
      <c r="V35" s="33">
        <f t="shared" si="5"/>
        <v>0</v>
      </c>
      <c r="W35" s="34">
        <f t="shared" si="9"/>
        <v>1</v>
      </c>
      <c r="X35" s="103"/>
      <c r="Y35" s="35">
        <f t="shared" si="6"/>
        <v>0</v>
      </c>
    </row>
    <row r="36" spans="1:25" ht="14.4">
      <c r="A36" s="2" t="str">
        <f t="shared" si="7"/>
        <v>SAKARYAİnşaat</v>
      </c>
      <c r="B36" s="14">
        <v>33</v>
      </c>
      <c r="C36" s="14" t="s">
        <v>556</v>
      </c>
      <c r="D36" s="29" t="s">
        <v>465</v>
      </c>
      <c r="E36" s="30" t="s">
        <v>223</v>
      </c>
      <c r="F36" s="10" t="s">
        <v>332</v>
      </c>
      <c r="G36" s="10" t="s">
        <v>100</v>
      </c>
      <c r="H36" s="31" t="s">
        <v>82</v>
      </c>
      <c r="I36" s="32">
        <v>0</v>
      </c>
      <c r="J36" s="32">
        <f t="shared" si="0"/>
        <v>0</v>
      </c>
      <c r="K36" s="32">
        <v>0</v>
      </c>
      <c r="L36" s="32">
        <f t="shared" si="1"/>
        <v>0</v>
      </c>
      <c r="M36" s="32">
        <v>0</v>
      </c>
      <c r="N36" s="32">
        <f t="shared" si="8"/>
        <v>0</v>
      </c>
      <c r="O36" s="32">
        <v>0</v>
      </c>
      <c r="P36" s="32">
        <f t="shared" si="2"/>
        <v>0</v>
      </c>
      <c r="Q36" s="32">
        <v>0</v>
      </c>
      <c r="R36" s="32">
        <f t="shared" si="3"/>
        <v>0</v>
      </c>
      <c r="S36" s="32">
        <v>0</v>
      </c>
      <c r="T36" s="32">
        <f t="shared" si="4"/>
        <v>0</v>
      </c>
      <c r="U36" s="33">
        <v>1</v>
      </c>
      <c r="V36" s="33">
        <f t="shared" ref="V36:V67" si="10">U36*X36</f>
        <v>0</v>
      </c>
      <c r="W36" s="34">
        <f t="shared" si="9"/>
        <v>1</v>
      </c>
      <c r="X36" s="103"/>
      <c r="Y36" s="35">
        <f t="shared" si="6"/>
        <v>0</v>
      </c>
    </row>
    <row r="37" spans="1:25" ht="57.6">
      <c r="A37" s="2" t="str">
        <f t="shared" si="7"/>
        <v>SAKARYAİnşaat</v>
      </c>
      <c r="B37" s="14">
        <v>34</v>
      </c>
      <c r="C37" s="14" t="s">
        <v>557</v>
      </c>
      <c r="D37" s="29" t="s">
        <v>465</v>
      </c>
      <c r="E37" s="30" t="s">
        <v>22</v>
      </c>
      <c r="F37" s="10" t="s">
        <v>335</v>
      </c>
      <c r="G37" s="10" t="s">
        <v>23</v>
      </c>
      <c r="H37" s="31" t="s">
        <v>21</v>
      </c>
      <c r="I37" s="32">
        <v>0</v>
      </c>
      <c r="J37" s="32">
        <f t="shared" si="0"/>
        <v>0</v>
      </c>
      <c r="K37" s="32">
        <v>0</v>
      </c>
      <c r="L37" s="32">
        <f t="shared" si="1"/>
        <v>0</v>
      </c>
      <c r="M37" s="32">
        <v>0</v>
      </c>
      <c r="N37" s="32">
        <f t="shared" si="8"/>
        <v>0</v>
      </c>
      <c r="O37" s="32">
        <v>0</v>
      </c>
      <c r="P37" s="32">
        <f t="shared" si="2"/>
        <v>0</v>
      </c>
      <c r="Q37" s="32">
        <v>0</v>
      </c>
      <c r="R37" s="32">
        <f t="shared" si="3"/>
        <v>0</v>
      </c>
      <c r="S37" s="32">
        <v>0</v>
      </c>
      <c r="T37" s="32">
        <f t="shared" si="4"/>
        <v>0</v>
      </c>
      <c r="U37" s="33">
        <v>1</v>
      </c>
      <c r="V37" s="33">
        <f t="shared" si="10"/>
        <v>0</v>
      </c>
      <c r="W37" s="34">
        <f t="shared" si="9"/>
        <v>1</v>
      </c>
      <c r="X37" s="103"/>
      <c r="Y37" s="35">
        <f t="shared" si="6"/>
        <v>0</v>
      </c>
    </row>
    <row r="38" spans="1:25" ht="43.2">
      <c r="A38" s="2" t="str">
        <f t="shared" si="7"/>
        <v>SAKARYAİnşaat</v>
      </c>
      <c r="B38" s="14">
        <v>35</v>
      </c>
      <c r="C38" s="14" t="s">
        <v>558</v>
      </c>
      <c r="D38" s="29" t="s">
        <v>465</v>
      </c>
      <c r="E38" s="30" t="s">
        <v>24</v>
      </c>
      <c r="F38" s="10" t="s">
        <v>335</v>
      </c>
      <c r="G38" s="10" t="s">
        <v>25</v>
      </c>
      <c r="H38" s="31" t="s">
        <v>28</v>
      </c>
      <c r="I38" s="32">
        <v>0</v>
      </c>
      <c r="J38" s="32">
        <f t="shared" si="0"/>
        <v>0</v>
      </c>
      <c r="K38" s="32">
        <v>0</v>
      </c>
      <c r="L38" s="32">
        <f t="shared" si="1"/>
        <v>0</v>
      </c>
      <c r="M38" s="32">
        <v>120</v>
      </c>
      <c r="N38" s="32">
        <f t="shared" si="8"/>
        <v>0</v>
      </c>
      <c r="O38" s="32">
        <v>350</v>
      </c>
      <c r="P38" s="32">
        <f t="shared" si="2"/>
        <v>0</v>
      </c>
      <c r="Q38" s="32">
        <v>0</v>
      </c>
      <c r="R38" s="32">
        <f t="shared" si="3"/>
        <v>0</v>
      </c>
      <c r="S38" s="32">
        <v>0</v>
      </c>
      <c r="T38" s="32">
        <f t="shared" si="4"/>
        <v>0</v>
      </c>
      <c r="U38" s="33">
        <v>1</v>
      </c>
      <c r="V38" s="33">
        <f t="shared" si="10"/>
        <v>0</v>
      </c>
      <c r="W38" s="34">
        <f t="shared" si="9"/>
        <v>471</v>
      </c>
      <c r="X38" s="103"/>
      <c r="Y38" s="35">
        <f t="shared" si="6"/>
        <v>0</v>
      </c>
    </row>
    <row r="39" spans="1:25" ht="28.8">
      <c r="A39" s="2" t="str">
        <f t="shared" si="7"/>
        <v>SAKARYAİnşaat</v>
      </c>
      <c r="B39" s="14">
        <v>36</v>
      </c>
      <c r="C39" s="14" t="s">
        <v>559</v>
      </c>
      <c r="D39" s="29" t="s">
        <v>465</v>
      </c>
      <c r="E39" s="30" t="s">
        <v>26</v>
      </c>
      <c r="F39" s="10" t="s">
        <v>332</v>
      </c>
      <c r="G39" s="10" t="s">
        <v>27</v>
      </c>
      <c r="H39" s="31" t="s">
        <v>82</v>
      </c>
      <c r="I39" s="32">
        <v>0</v>
      </c>
      <c r="J39" s="32">
        <f t="shared" si="0"/>
        <v>0</v>
      </c>
      <c r="K39" s="32">
        <v>0</v>
      </c>
      <c r="L39" s="32">
        <f t="shared" si="1"/>
        <v>0</v>
      </c>
      <c r="M39" s="32">
        <v>150</v>
      </c>
      <c r="N39" s="32">
        <f t="shared" si="8"/>
        <v>0</v>
      </c>
      <c r="O39" s="32">
        <v>291.69</v>
      </c>
      <c r="P39" s="32">
        <f t="shared" si="2"/>
        <v>0</v>
      </c>
      <c r="Q39" s="32">
        <v>0</v>
      </c>
      <c r="R39" s="32">
        <f t="shared" si="3"/>
        <v>0</v>
      </c>
      <c r="S39" s="32">
        <v>0</v>
      </c>
      <c r="T39" s="32">
        <f t="shared" si="4"/>
        <v>0</v>
      </c>
      <c r="U39" s="33">
        <v>15.414999999999999</v>
      </c>
      <c r="V39" s="33">
        <f t="shared" si="10"/>
        <v>0</v>
      </c>
      <c r="W39" s="34">
        <f t="shared" si="9"/>
        <v>457.10500000000002</v>
      </c>
      <c r="X39" s="103"/>
      <c r="Y39" s="35">
        <f t="shared" si="6"/>
        <v>0</v>
      </c>
    </row>
    <row r="40" spans="1:25" ht="28.8">
      <c r="A40" s="2" t="str">
        <f t="shared" si="7"/>
        <v>SAKARYAİnşaat</v>
      </c>
      <c r="B40" s="14">
        <v>37</v>
      </c>
      <c r="C40" s="14" t="s">
        <v>560</v>
      </c>
      <c r="D40" s="29" t="s">
        <v>465</v>
      </c>
      <c r="E40" s="30" t="s">
        <v>224</v>
      </c>
      <c r="F40" s="10" t="s">
        <v>336</v>
      </c>
      <c r="G40" s="10" t="s">
        <v>85</v>
      </c>
      <c r="H40" s="31" t="s">
        <v>82</v>
      </c>
      <c r="I40" s="32">
        <v>0</v>
      </c>
      <c r="J40" s="32">
        <f t="shared" si="0"/>
        <v>0</v>
      </c>
      <c r="K40" s="32">
        <v>0</v>
      </c>
      <c r="L40" s="32">
        <f t="shared" si="1"/>
        <v>0</v>
      </c>
      <c r="M40" s="32">
        <v>0</v>
      </c>
      <c r="N40" s="32">
        <f t="shared" si="8"/>
        <v>0</v>
      </c>
      <c r="O40" s="32">
        <v>0</v>
      </c>
      <c r="P40" s="32">
        <f t="shared" si="2"/>
        <v>0</v>
      </c>
      <c r="Q40" s="32">
        <v>0</v>
      </c>
      <c r="R40" s="32">
        <f t="shared" si="3"/>
        <v>0</v>
      </c>
      <c r="S40" s="32">
        <v>0</v>
      </c>
      <c r="T40" s="32">
        <f t="shared" si="4"/>
        <v>0</v>
      </c>
      <c r="U40" s="33">
        <v>1</v>
      </c>
      <c r="V40" s="33">
        <f t="shared" si="10"/>
        <v>0</v>
      </c>
      <c r="W40" s="34">
        <f t="shared" si="9"/>
        <v>1</v>
      </c>
      <c r="X40" s="103"/>
      <c r="Y40" s="35">
        <f t="shared" si="6"/>
        <v>0</v>
      </c>
    </row>
    <row r="41" spans="1:25" ht="14.4">
      <c r="A41" s="2" t="str">
        <f t="shared" si="7"/>
        <v>SAKARYAİnşaat</v>
      </c>
      <c r="B41" s="14">
        <v>38</v>
      </c>
      <c r="C41" s="14" t="s">
        <v>561</v>
      </c>
      <c r="D41" s="29" t="s">
        <v>465</v>
      </c>
      <c r="E41" s="30" t="s">
        <v>281</v>
      </c>
      <c r="F41" s="10" t="s">
        <v>331</v>
      </c>
      <c r="G41" s="10" t="s">
        <v>282</v>
      </c>
      <c r="H41" s="31" t="s">
        <v>82</v>
      </c>
      <c r="I41" s="32">
        <v>0</v>
      </c>
      <c r="J41" s="32">
        <f t="shared" si="0"/>
        <v>0</v>
      </c>
      <c r="K41" s="32">
        <v>0</v>
      </c>
      <c r="L41" s="32">
        <f t="shared" si="1"/>
        <v>0</v>
      </c>
      <c r="M41" s="32">
        <v>0</v>
      </c>
      <c r="N41" s="32">
        <f t="shared" si="8"/>
        <v>0</v>
      </c>
      <c r="O41" s="32">
        <v>0</v>
      </c>
      <c r="P41" s="32">
        <f t="shared" si="2"/>
        <v>0</v>
      </c>
      <c r="Q41" s="32">
        <v>0</v>
      </c>
      <c r="R41" s="32">
        <f t="shared" si="3"/>
        <v>0</v>
      </c>
      <c r="S41" s="32">
        <v>0</v>
      </c>
      <c r="T41" s="32">
        <f t="shared" si="4"/>
        <v>0</v>
      </c>
      <c r="U41" s="33">
        <v>7.5</v>
      </c>
      <c r="V41" s="33">
        <f t="shared" si="10"/>
        <v>0</v>
      </c>
      <c r="W41" s="34">
        <f t="shared" si="9"/>
        <v>7.5</v>
      </c>
      <c r="X41" s="103"/>
      <c r="Y41" s="35">
        <f t="shared" si="6"/>
        <v>0</v>
      </c>
    </row>
    <row r="42" spans="1:25" ht="28.8">
      <c r="A42" s="2" t="str">
        <f t="shared" si="7"/>
        <v>SAKARYAİnşaat</v>
      </c>
      <c r="B42" s="14">
        <v>39</v>
      </c>
      <c r="C42" s="14" t="s">
        <v>562</v>
      </c>
      <c r="D42" s="29" t="s">
        <v>465</v>
      </c>
      <c r="E42" s="30" t="s">
        <v>283</v>
      </c>
      <c r="F42" s="10" t="s">
        <v>328</v>
      </c>
      <c r="G42" s="10" t="s">
        <v>225</v>
      </c>
      <c r="H42" s="31" t="s">
        <v>82</v>
      </c>
      <c r="I42" s="32">
        <v>0</v>
      </c>
      <c r="J42" s="32">
        <f t="shared" si="0"/>
        <v>0</v>
      </c>
      <c r="K42" s="32">
        <v>0</v>
      </c>
      <c r="L42" s="32">
        <f t="shared" si="1"/>
        <v>0</v>
      </c>
      <c r="M42" s="32">
        <v>0</v>
      </c>
      <c r="N42" s="32">
        <f t="shared" si="8"/>
        <v>0</v>
      </c>
      <c r="O42" s="32">
        <v>0</v>
      </c>
      <c r="P42" s="32">
        <f t="shared" si="2"/>
        <v>0</v>
      </c>
      <c r="Q42" s="32">
        <v>0</v>
      </c>
      <c r="R42" s="32">
        <f t="shared" si="3"/>
        <v>0</v>
      </c>
      <c r="S42" s="32">
        <v>0</v>
      </c>
      <c r="T42" s="32">
        <f t="shared" si="4"/>
        <v>0</v>
      </c>
      <c r="U42" s="33">
        <v>1</v>
      </c>
      <c r="V42" s="33">
        <f t="shared" si="10"/>
        <v>0</v>
      </c>
      <c r="W42" s="34">
        <f t="shared" si="9"/>
        <v>1</v>
      </c>
      <c r="X42" s="103"/>
      <c r="Y42" s="35">
        <f t="shared" si="6"/>
        <v>0</v>
      </c>
    </row>
    <row r="43" spans="1:25" ht="28.8">
      <c r="A43" s="2" t="str">
        <f t="shared" si="7"/>
        <v>SAKARYAİnşaat</v>
      </c>
      <c r="B43" s="14">
        <v>40</v>
      </c>
      <c r="C43" s="14" t="s">
        <v>563</v>
      </c>
      <c r="D43" s="29" t="s">
        <v>465</v>
      </c>
      <c r="E43" s="30" t="s">
        <v>284</v>
      </c>
      <c r="F43" s="10" t="s">
        <v>328</v>
      </c>
      <c r="G43" s="10" t="s">
        <v>226</v>
      </c>
      <c r="H43" s="31" t="s">
        <v>82</v>
      </c>
      <c r="I43" s="32">
        <v>0</v>
      </c>
      <c r="J43" s="32">
        <f t="shared" si="0"/>
        <v>0</v>
      </c>
      <c r="K43" s="32">
        <v>0</v>
      </c>
      <c r="L43" s="32">
        <f t="shared" si="1"/>
        <v>0</v>
      </c>
      <c r="M43" s="32">
        <v>0</v>
      </c>
      <c r="N43" s="32">
        <f t="shared" si="8"/>
        <v>0</v>
      </c>
      <c r="O43" s="32">
        <v>0</v>
      </c>
      <c r="P43" s="32">
        <f t="shared" si="2"/>
        <v>0</v>
      </c>
      <c r="Q43" s="32">
        <v>0</v>
      </c>
      <c r="R43" s="32">
        <f t="shared" si="3"/>
        <v>0</v>
      </c>
      <c r="S43" s="32">
        <v>0</v>
      </c>
      <c r="T43" s="32">
        <f t="shared" si="4"/>
        <v>0</v>
      </c>
      <c r="U43" s="33">
        <v>1</v>
      </c>
      <c r="V43" s="33">
        <f t="shared" si="10"/>
        <v>0</v>
      </c>
      <c r="W43" s="34">
        <f t="shared" si="9"/>
        <v>1</v>
      </c>
      <c r="X43" s="103"/>
      <c r="Y43" s="35">
        <f t="shared" si="6"/>
        <v>0</v>
      </c>
    </row>
    <row r="44" spans="1:25" ht="28.8">
      <c r="A44" s="2" t="str">
        <f t="shared" si="7"/>
        <v>SAKARYAİnşaat</v>
      </c>
      <c r="B44" s="14">
        <v>41</v>
      </c>
      <c r="C44" s="14" t="s">
        <v>564</v>
      </c>
      <c r="D44" s="29" t="s">
        <v>465</v>
      </c>
      <c r="E44" s="30" t="s">
        <v>227</v>
      </c>
      <c r="F44" s="10" t="s">
        <v>328</v>
      </c>
      <c r="G44" s="10" t="s">
        <v>228</v>
      </c>
      <c r="H44" s="31" t="s">
        <v>82</v>
      </c>
      <c r="I44" s="32">
        <v>0</v>
      </c>
      <c r="J44" s="32">
        <f t="shared" si="0"/>
        <v>0</v>
      </c>
      <c r="K44" s="32">
        <v>0</v>
      </c>
      <c r="L44" s="32">
        <f t="shared" si="1"/>
        <v>0</v>
      </c>
      <c r="M44" s="32">
        <v>0</v>
      </c>
      <c r="N44" s="32">
        <f t="shared" si="8"/>
        <v>0</v>
      </c>
      <c r="O44" s="32">
        <v>0</v>
      </c>
      <c r="P44" s="32">
        <f t="shared" si="2"/>
        <v>0</v>
      </c>
      <c r="Q44" s="32">
        <v>0</v>
      </c>
      <c r="R44" s="32">
        <f t="shared" si="3"/>
        <v>0</v>
      </c>
      <c r="S44" s="32">
        <v>0</v>
      </c>
      <c r="T44" s="32">
        <f t="shared" si="4"/>
        <v>0</v>
      </c>
      <c r="U44" s="33">
        <v>1</v>
      </c>
      <c r="V44" s="33">
        <f t="shared" si="10"/>
        <v>0</v>
      </c>
      <c r="W44" s="34">
        <f t="shared" si="9"/>
        <v>1</v>
      </c>
      <c r="X44" s="103"/>
      <c r="Y44" s="35">
        <f t="shared" si="6"/>
        <v>0</v>
      </c>
    </row>
    <row r="45" spans="1:25" ht="28.8">
      <c r="A45" s="2" t="str">
        <f t="shared" si="7"/>
        <v>SAKARYAİnşaat</v>
      </c>
      <c r="B45" s="14">
        <v>42</v>
      </c>
      <c r="C45" s="14" t="s">
        <v>565</v>
      </c>
      <c r="D45" s="29" t="s">
        <v>465</v>
      </c>
      <c r="E45" s="30" t="s">
        <v>229</v>
      </c>
      <c r="F45" s="10" t="s">
        <v>328</v>
      </c>
      <c r="G45" s="10" t="s">
        <v>230</v>
      </c>
      <c r="H45" s="31" t="s">
        <v>82</v>
      </c>
      <c r="I45" s="32">
        <v>0</v>
      </c>
      <c r="J45" s="32">
        <f t="shared" si="0"/>
        <v>0</v>
      </c>
      <c r="K45" s="32">
        <v>0</v>
      </c>
      <c r="L45" s="32">
        <f t="shared" si="1"/>
        <v>0</v>
      </c>
      <c r="M45" s="32">
        <v>0</v>
      </c>
      <c r="N45" s="32">
        <f t="shared" si="8"/>
        <v>0</v>
      </c>
      <c r="O45" s="32">
        <v>0</v>
      </c>
      <c r="P45" s="32">
        <f t="shared" si="2"/>
        <v>0</v>
      </c>
      <c r="Q45" s="32">
        <v>0</v>
      </c>
      <c r="R45" s="32">
        <f t="shared" si="3"/>
        <v>0</v>
      </c>
      <c r="S45" s="32">
        <v>0</v>
      </c>
      <c r="T45" s="32">
        <f t="shared" si="4"/>
        <v>0</v>
      </c>
      <c r="U45" s="33">
        <v>1</v>
      </c>
      <c r="V45" s="33">
        <f t="shared" si="10"/>
        <v>0</v>
      </c>
      <c r="W45" s="34">
        <f t="shared" si="9"/>
        <v>1</v>
      </c>
      <c r="X45" s="103"/>
      <c r="Y45" s="35">
        <f t="shared" si="6"/>
        <v>0</v>
      </c>
    </row>
    <row r="46" spans="1:25" ht="28.8">
      <c r="A46" s="2" t="str">
        <f t="shared" si="7"/>
        <v>SAKARYAİnşaat</v>
      </c>
      <c r="B46" s="14">
        <v>43</v>
      </c>
      <c r="C46" s="14" t="s">
        <v>566</v>
      </c>
      <c r="D46" s="29" t="s">
        <v>465</v>
      </c>
      <c r="E46" s="30" t="s">
        <v>231</v>
      </c>
      <c r="F46" s="10" t="s">
        <v>328</v>
      </c>
      <c r="G46" s="10" t="s">
        <v>232</v>
      </c>
      <c r="H46" s="31" t="s">
        <v>82</v>
      </c>
      <c r="I46" s="32">
        <v>0</v>
      </c>
      <c r="J46" s="32">
        <f t="shared" si="0"/>
        <v>0</v>
      </c>
      <c r="K46" s="32">
        <v>12</v>
      </c>
      <c r="L46" s="32">
        <f t="shared" si="1"/>
        <v>0</v>
      </c>
      <c r="M46" s="32">
        <v>0</v>
      </c>
      <c r="N46" s="32">
        <f t="shared" si="8"/>
        <v>0</v>
      </c>
      <c r="O46" s="32">
        <v>0</v>
      </c>
      <c r="P46" s="32">
        <f t="shared" si="2"/>
        <v>0</v>
      </c>
      <c r="Q46" s="32">
        <v>0</v>
      </c>
      <c r="R46" s="32">
        <f t="shared" si="3"/>
        <v>0</v>
      </c>
      <c r="S46" s="32">
        <v>0</v>
      </c>
      <c r="T46" s="32">
        <f t="shared" si="4"/>
        <v>0</v>
      </c>
      <c r="U46" s="33">
        <v>2.25</v>
      </c>
      <c r="V46" s="33">
        <f t="shared" si="10"/>
        <v>0</v>
      </c>
      <c r="W46" s="34">
        <f t="shared" si="9"/>
        <v>14.25</v>
      </c>
      <c r="X46" s="103"/>
      <c r="Y46" s="35">
        <f t="shared" si="6"/>
        <v>0</v>
      </c>
    </row>
    <row r="47" spans="1:25" ht="28.8">
      <c r="A47" s="2" t="str">
        <f t="shared" si="7"/>
        <v>SAKARYAİnşaat</v>
      </c>
      <c r="B47" s="14">
        <v>44</v>
      </c>
      <c r="C47" s="14" t="s">
        <v>567</v>
      </c>
      <c r="D47" s="29" t="s">
        <v>465</v>
      </c>
      <c r="E47" s="30" t="s">
        <v>233</v>
      </c>
      <c r="F47" s="10" t="s">
        <v>328</v>
      </c>
      <c r="G47" s="10" t="s">
        <v>234</v>
      </c>
      <c r="H47" s="31" t="s">
        <v>82</v>
      </c>
      <c r="I47" s="32">
        <v>0</v>
      </c>
      <c r="J47" s="32">
        <f t="shared" si="0"/>
        <v>0</v>
      </c>
      <c r="K47" s="32">
        <v>0</v>
      </c>
      <c r="L47" s="32">
        <f t="shared" si="1"/>
        <v>0</v>
      </c>
      <c r="M47" s="32">
        <v>0</v>
      </c>
      <c r="N47" s="32">
        <f t="shared" si="8"/>
        <v>0</v>
      </c>
      <c r="O47" s="32">
        <v>0</v>
      </c>
      <c r="P47" s="32">
        <f t="shared" si="2"/>
        <v>0</v>
      </c>
      <c r="Q47" s="32">
        <v>0</v>
      </c>
      <c r="R47" s="32">
        <f t="shared" si="3"/>
        <v>0</v>
      </c>
      <c r="S47" s="32">
        <v>0</v>
      </c>
      <c r="T47" s="32">
        <f t="shared" si="4"/>
        <v>0</v>
      </c>
      <c r="U47" s="33">
        <v>1</v>
      </c>
      <c r="V47" s="33">
        <f t="shared" si="10"/>
        <v>0</v>
      </c>
      <c r="W47" s="34">
        <f t="shared" si="9"/>
        <v>1</v>
      </c>
      <c r="X47" s="103"/>
      <c r="Y47" s="35">
        <f t="shared" si="6"/>
        <v>0</v>
      </c>
    </row>
    <row r="48" spans="1:25" ht="28.8">
      <c r="A48" s="2" t="str">
        <f t="shared" si="7"/>
        <v>SAKARYAİnşaat</v>
      </c>
      <c r="B48" s="14">
        <v>45</v>
      </c>
      <c r="C48" s="14" t="s">
        <v>568</v>
      </c>
      <c r="D48" s="29" t="s">
        <v>465</v>
      </c>
      <c r="E48" s="30" t="s">
        <v>286</v>
      </c>
      <c r="F48" s="10" t="s">
        <v>332</v>
      </c>
      <c r="G48" s="10" t="s">
        <v>235</v>
      </c>
      <c r="H48" s="31" t="s">
        <v>82</v>
      </c>
      <c r="I48" s="32">
        <v>185</v>
      </c>
      <c r="J48" s="32">
        <f t="shared" si="0"/>
        <v>0</v>
      </c>
      <c r="K48" s="32">
        <v>290</v>
      </c>
      <c r="L48" s="32">
        <f t="shared" si="1"/>
        <v>0</v>
      </c>
      <c r="M48" s="32">
        <v>93.81</v>
      </c>
      <c r="N48" s="32">
        <f t="shared" si="8"/>
        <v>0</v>
      </c>
      <c r="O48" s="32">
        <v>0</v>
      </c>
      <c r="P48" s="32">
        <f t="shared" si="2"/>
        <v>0</v>
      </c>
      <c r="Q48" s="32">
        <v>31.27</v>
      </c>
      <c r="R48" s="32">
        <f t="shared" si="3"/>
        <v>0</v>
      </c>
      <c r="S48" s="32">
        <v>0</v>
      </c>
      <c r="T48" s="32">
        <f t="shared" si="4"/>
        <v>0</v>
      </c>
      <c r="U48" s="33">
        <v>1</v>
      </c>
      <c r="V48" s="33">
        <f t="shared" si="10"/>
        <v>0</v>
      </c>
      <c r="W48" s="34">
        <f t="shared" si="9"/>
        <v>601.07999999999993</v>
      </c>
      <c r="X48" s="103"/>
      <c r="Y48" s="35">
        <f t="shared" si="6"/>
        <v>0</v>
      </c>
    </row>
    <row r="49" spans="1:25" ht="28.8">
      <c r="A49" s="2" t="str">
        <f t="shared" si="7"/>
        <v>SAKARYAİnşaat</v>
      </c>
      <c r="B49" s="14">
        <v>46</v>
      </c>
      <c r="C49" s="14" t="s">
        <v>569</v>
      </c>
      <c r="D49" s="29" t="s">
        <v>465</v>
      </c>
      <c r="E49" s="30" t="s">
        <v>285</v>
      </c>
      <c r="F49" s="10" t="s">
        <v>337</v>
      </c>
      <c r="G49" s="10" t="s">
        <v>29</v>
      </c>
      <c r="H49" s="31" t="s">
        <v>82</v>
      </c>
      <c r="I49" s="32">
        <v>0</v>
      </c>
      <c r="J49" s="32">
        <f t="shared" si="0"/>
        <v>0</v>
      </c>
      <c r="K49" s="32">
        <v>0</v>
      </c>
      <c r="L49" s="32">
        <f t="shared" si="1"/>
        <v>0</v>
      </c>
      <c r="M49" s="32">
        <v>0</v>
      </c>
      <c r="N49" s="32">
        <f t="shared" si="8"/>
        <v>0</v>
      </c>
      <c r="O49" s="32">
        <v>0</v>
      </c>
      <c r="P49" s="32">
        <f t="shared" si="2"/>
        <v>0</v>
      </c>
      <c r="Q49" s="32">
        <v>0</v>
      </c>
      <c r="R49" s="32">
        <f t="shared" si="3"/>
        <v>0</v>
      </c>
      <c r="S49" s="32">
        <v>0</v>
      </c>
      <c r="T49" s="32">
        <f t="shared" si="4"/>
        <v>0</v>
      </c>
      <c r="U49" s="33">
        <v>191.25</v>
      </c>
      <c r="V49" s="33">
        <f t="shared" si="10"/>
        <v>0</v>
      </c>
      <c r="W49" s="34">
        <f t="shared" si="9"/>
        <v>191.25</v>
      </c>
      <c r="X49" s="103"/>
      <c r="Y49" s="35">
        <f t="shared" si="6"/>
        <v>0</v>
      </c>
    </row>
    <row r="50" spans="1:25" ht="28.8">
      <c r="A50" s="2" t="str">
        <f t="shared" si="7"/>
        <v>SAKARYAİnşaat</v>
      </c>
      <c r="B50" s="14">
        <v>47</v>
      </c>
      <c r="C50" s="14" t="s">
        <v>570</v>
      </c>
      <c r="D50" s="29" t="s">
        <v>465</v>
      </c>
      <c r="E50" s="30" t="s">
        <v>238</v>
      </c>
      <c r="F50" s="10" t="s">
        <v>324</v>
      </c>
      <c r="G50" s="10" t="s">
        <v>31</v>
      </c>
      <c r="H50" s="31" t="s">
        <v>82</v>
      </c>
      <c r="I50" s="32">
        <v>0</v>
      </c>
      <c r="J50" s="32">
        <f t="shared" si="0"/>
        <v>0</v>
      </c>
      <c r="K50" s="32">
        <v>0</v>
      </c>
      <c r="L50" s="32">
        <f t="shared" si="1"/>
        <v>0</v>
      </c>
      <c r="M50" s="32">
        <v>0</v>
      </c>
      <c r="N50" s="32">
        <f t="shared" si="8"/>
        <v>0</v>
      </c>
      <c r="O50" s="32">
        <v>0</v>
      </c>
      <c r="P50" s="32">
        <f t="shared" si="2"/>
        <v>0</v>
      </c>
      <c r="Q50" s="32">
        <v>0</v>
      </c>
      <c r="R50" s="32">
        <f t="shared" si="3"/>
        <v>0</v>
      </c>
      <c r="S50" s="32">
        <v>0</v>
      </c>
      <c r="T50" s="32">
        <f t="shared" si="4"/>
        <v>0</v>
      </c>
      <c r="U50" s="33">
        <v>1</v>
      </c>
      <c r="V50" s="33">
        <f t="shared" si="10"/>
        <v>0</v>
      </c>
      <c r="W50" s="34">
        <f t="shared" si="9"/>
        <v>1</v>
      </c>
      <c r="X50" s="103"/>
      <c r="Y50" s="35">
        <f t="shared" si="6"/>
        <v>0</v>
      </c>
    </row>
    <row r="51" spans="1:25" ht="14.4">
      <c r="A51" s="2" t="str">
        <f t="shared" si="7"/>
        <v>SAKARYAİnşaat</v>
      </c>
      <c r="B51" s="14">
        <v>48</v>
      </c>
      <c r="C51" s="14" t="s">
        <v>571</v>
      </c>
      <c r="D51" s="29" t="s">
        <v>465</v>
      </c>
      <c r="E51" s="30" t="s">
        <v>239</v>
      </c>
      <c r="F51" s="10" t="s">
        <v>333</v>
      </c>
      <c r="G51" s="10" t="s">
        <v>32</v>
      </c>
      <c r="H51" s="31" t="s">
        <v>82</v>
      </c>
      <c r="I51" s="32">
        <v>0</v>
      </c>
      <c r="J51" s="32">
        <f t="shared" si="0"/>
        <v>0</v>
      </c>
      <c r="K51" s="32">
        <v>0</v>
      </c>
      <c r="L51" s="32">
        <f t="shared" si="1"/>
        <v>0</v>
      </c>
      <c r="M51" s="32">
        <v>0</v>
      </c>
      <c r="N51" s="32">
        <f t="shared" si="8"/>
        <v>0</v>
      </c>
      <c r="O51" s="32">
        <v>0</v>
      </c>
      <c r="P51" s="32">
        <f t="shared" si="2"/>
        <v>0</v>
      </c>
      <c r="Q51" s="32">
        <v>0</v>
      </c>
      <c r="R51" s="32">
        <f t="shared" si="3"/>
        <v>0</v>
      </c>
      <c r="S51" s="32">
        <v>0</v>
      </c>
      <c r="T51" s="32">
        <f t="shared" si="4"/>
        <v>0</v>
      </c>
      <c r="U51" s="33">
        <v>1</v>
      </c>
      <c r="V51" s="33">
        <f t="shared" si="10"/>
        <v>0</v>
      </c>
      <c r="W51" s="34">
        <f t="shared" si="9"/>
        <v>1</v>
      </c>
      <c r="X51" s="103"/>
      <c r="Y51" s="35">
        <f t="shared" si="6"/>
        <v>0</v>
      </c>
    </row>
    <row r="52" spans="1:25" ht="43.2">
      <c r="A52" s="2" t="str">
        <f t="shared" si="7"/>
        <v>SAKARYAİnşaat</v>
      </c>
      <c r="B52" s="14">
        <v>49</v>
      </c>
      <c r="C52" s="14" t="s">
        <v>572</v>
      </c>
      <c r="D52" s="29" t="s">
        <v>465</v>
      </c>
      <c r="E52" s="30" t="s">
        <v>236</v>
      </c>
      <c r="F52" s="10" t="s">
        <v>326</v>
      </c>
      <c r="G52" s="10" t="s">
        <v>237</v>
      </c>
      <c r="H52" s="31" t="s">
        <v>82</v>
      </c>
      <c r="I52" s="32">
        <v>0</v>
      </c>
      <c r="J52" s="32">
        <f t="shared" si="0"/>
        <v>0</v>
      </c>
      <c r="K52" s="32">
        <v>0</v>
      </c>
      <c r="L52" s="32">
        <f t="shared" si="1"/>
        <v>0</v>
      </c>
      <c r="M52" s="32">
        <v>0</v>
      </c>
      <c r="N52" s="32">
        <f t="shared" si="8"/>
        <v>0</v>
      </c>
      <c r="O52" s="32">
        <v>0</v>
      </c>
      <c r="P52" s="32">
        <f t="shared" si="2"/>
        <v>0</v>
      </c>
      <c r="Q52" s="32">
        <v>0</v>
      </c>
      <c r="R52" s="32">
        <f t="shared" si="3"/>
        <v>0</v>
      </c>
      <c r="S52" s="32">
        <v>0</v>
      </c>
      <c r="T52" s="32">
        <f t="shared" si="4"/>
        <v>0</v>
      </c>
      <c r="U52" s="33">
        <v>1</v>
      </c>
      <c r="V52" s="33">
        <f t="shared" si="10"/>
        <v>0</v>
      </c>
      <c r="W52" s="34">
        <f t="shared" si="9"/>
        <v>1</v>
      </c>
      <c r="X52" s="103"/>
      <c r="Y52" s="35">
        <f t="shared" si="6"/>
        <v>0</v>
      </c>
    </row>
    <row r="53" spans="1:25" ht="43.2">
      <c r="A53" s="2" t="str">
        <f t="shared" si="7"/>
        <v>SAKARYAİnşaat</v>
      </c>
      <c r="B53" s="14">
        <v>50</v>
      </c>
      <c r="C53" s="14" t="s">
        <v>573</v>
      </c>
      <c r="D53" s="29" t="s">
        <v>465</v>
      </c>
      <c r="E53" s="30" t="s">
        <v>93</v>
      </c>
      <c r="F53" s="10" t="s">
        <v>326</v>
      </c>
      <c r="G53" s="10" t="s">
        <v>94</v>
      </c>
      <c r="H53" s="31" t="s">
        <v>84</v>
      </c>
      <c r="I53" s="32">
        <v>0</v>
      </c>
      <c r="J53" s="32">
        <f t="shared" si="0"/>
        <v>0</v>
      </c>
      <c r="K53" s="32">
        <v>0</v>
      </c>
      <c r="L53" s="32">
        <f t="shared" si="1"/>
        <v>0</v>
      </c>
      <c r="M53" s="32">
        <v>0</v>
      </c>
      <c r="N53" s="32">
        <f t="shared" si="8"/>
        <v>0</v>
      </c>
      <c r="O53" s="32">
        <v>0</v>
      </c>
      <c r="P53" s="32">
        <f t="shared" si="2"/>
        <v>0</v>
      </c>
      <c r="Q53" s="32">
        <v>0</v>
      </c>
      <c r="R53" s="32">
        <f t="shared" si="3"/>
        <v>0</v>
      </c>
      <c r="S53" s="32">
        <v>0</v>
      </c>
      <c r="T53" s="32">
        <f t="shared" si="4"/>
        <v>0</v>
      </c>
      <c r="U53" s="33">
        <v>1</v>
      </c>
      <c r="V53" s="33">
        <f t="shared" si="10"/>
        <v>0</v>
      </c>
      <c r="W53" s="34">
        <f t="shared" si="9"/>
        <v>1</v>
      </c>
      <c r="X53" s="103"/>
      <c r="Y53" s="35">
        <f t="shared" si="6"/>
        <v>0</v>
      </c>
    </row>
    <row r="54" spans="1:25" ht="14.4">
      <c r="A54" s="2" t="str">
        <f t="shared" si="7"/>
        <v>SAKARYAİnşaat</v>
      </c>
      <c r="B54" s="14">
        <v>51</v>
      </c>
      <c r="C54" s="14" t="s">
        <v>574</v>
      </c>
      <c r="D54" s="29" t="s">
        <v>465</v>
      </c>
      <c r="E54" s="30" t="s">
        <v>240</v>
      </c>
      <c r="F54" s="10" t="s">
        <v>326</v>
      </c>
      <c r="G54" s="10" t="s">
        <v>92</v>
      </c>
      <c r="H54" s="31" t="s">
        <v>82</v>
      </c>
      <c r="I54" s="32">
        <v>0</v>
      </c>
      <c r="J54" s="32">
        <f t="shared" si="0"/>
        <v>0</v>
      </c>
      <c r="K54" s="32">
        <v>0</v>
      </c>
      <c r="L54" s="32">
        <f t="shared" si="1"/>
        <v>0</v>
      </c>
      <c r="M54" s="32">
        <v>0</v>
      </c>
      <c r="N54" s="32">
        <f t="shared" si="8"/>
        <v>0</v>
      </c>
      <c r="O54" s="32">
        <v>0</v>
      </c>
      <c r="P54" s="32">
        <f t="shared" si="2"/>
        <v>0</v>
      </c>
      <c r="Q54" s="32">
        <v>0</v>
      </c>
      <c r="R54" s="32">
        <f t="shared" si="3"/>
        <v>0</v>
      </c>
      <c r="S54" s="32">
        <v>0</v>
      </c>
      <c r="T54" s="32">
        <f t="shared" si="4"/>
        <v>0</v>
      </c>
      <c r="U54" s="33">
        <v>1</v>
      </c>
      <c r="V54" s="33">
        <f t="shared" si="10"/>
        <v>0</v>
      </c>
      <c r="W54" s="34">
        <f t="shared" si="9"/>
        <v>1</v>
      </c>
      <c r="X54" s="103"/>
      <c r="Y54" s="35">
        <f t="shared" si="6"/>
        <v>0</v>
      </c>
    </row>
    <row r="55" spans="1:25" ht="28.8">
      <c r="A55" s="2" t="str">
        <f t="shared" si="7"/>
        <v>SAKARYAİnşaat</v>
      </c>
      <c r="B55" s="14">
        <v>52</v>
      </c>
      <c r="C55" s="14" t="s">
        <v>575</v>
      </c>
      <c r="D55" s="29" t="s">
        <v>465</v>
      </c>
      <c r="E55" s="30" t="s">
        <v>241</v>
      </c>
      <c r="F55" s="10" t="s">
        <v>329</v>
      </c>
      <c r="G55" s="10" t="s">
        <v>242</v>
      </c>
      <c r="H55" s="31" t="s">
        <v>82</v>
      </c>
      <c r="I55" s="32">
        <v>70</v>
      </c>
      <c r="J55" s="32">
        <f t="shared" si="0"/>
        <v>0</v>
      </c>
      <c r="K55" s="32">
        <v>221.9</v>
      </c>
      <c r="L55" s="32">
        <f t="shared" si="1"/>
        <v>0</v>
      </c>
      <c r="M55" s="32">
        <v>0</v>
      </c>
      <c r="N55" s="32">
        <f t="shared" si="8"/>
        <v>0</v>
      </c>
      <c r="O55" s="32">
        <v>0</v>
      </c>
      <c r="P55" s="32">
        <f t="shared" si="2"/>
        <v>0</v>
      </c>
      <c r="Q55" s="32">
        <v>0</v>
      </c>
      <c r="R55" s="32">
        <f t="shared" si="3"/>
        <v>0</v>
      </c>
      <c r="S55" s="32">
        <v>250</v>
      </c>
      <c r="T55" s="32">
        <f t="shared" si="4"/>
        <v>0</v>
      </c>
      <c r="U55" s="33">
        <v>1</v>
      </c>
      <c r="V55" s="33">
        <f t="shared" si="10"/>
        <v>0</v>
      </c>
      <c r="W55" s="34">
        <f t="shared" si="9"/>
        <v>542.9</v>
      </c>
      <c r="X55" s="103"/>
      <c r="Y55" s="35">
        <f t="shared" si="6"/>
        <v>0</v>
      </c>
    </row>
    <row r="56" spans="1:25" ht="28.8">
      <c r="A56" s="2" t="str">
        <f t="shared" si="7"/>
        <v>SAKARYAİnşaat</v>
      </c>
      <c r="B56" s="14">
        <v>53</v>
      </c>
      <c r="C56" s="14" t="s">
        <v>576</v>
      </c>
      <c r="D56" s="29" t="s">
        <v>465</v>
      </c>
      <c r="E56" s="30" t="s">
        <v>243</v>
      </c>
      <c r="F56" s="10" t="s">
        <v>329</v>
      </c>
      <c r="G56" s="10" t="s">
        <v>244</v>
      </c>
      <c r="H56" s="31" t="s">
        <v>82</v>
      </c>
      <c r="I56" s="32">
        <v>0</v>
      </c>
      <c r="J56" s="32">
        <f t="shared" si="0"/>
        <v>0</v>
      </c>
      <c r="K56" s="32">
        <v>0</v>
      </c>
      <c r="L56" s="32">
        <f t="shared" si="1"/>
        <v>0</v>
      </c>
      <c r="M56" s="32">
        <v>0</v>
      </c>
      <c r="N56" s="32">
        <f t="shared" si="8"/>
        <v>0</v>
      </c>
      <c r="O56" s="32">
        <v>0</v>
      </c>
      <c r="P56" s="32">
        <f t="shared" si="2"/>
        <v>0</v>
      </c>
      <c r="Q56" s="32">
        <v>0</v>
      </c>
      <c r="R56" s="32">
        <f t="shared" si="3"/>
        <v>0</v>
      </c>
      <c r="S56" s="32">
        <v>0</v>
      </c>
      <c r="T56" s="32">
        <f t="shared" si="4"/>
        <v>0</v>
      </c>
      <c r="U56" s="33">
        <v>1</v>
      </c>
      <c r="V56" s="33">
        <f t="shared" si="10"/>
        <v>0</v>
      </c>
      <c r="W56" s="34">
        <f t="shared" si="9"/>
        <v>1</v>
      </c>
      <c r="X56" s="103"/>
      <c r="Y56" s="35">
        <f t="shared" si="6"/>
        <v>0</v>
      </c>
    </row>
    <row r="57" spans="1:25" ht="28.8">
      <c r="A57" s="2" t="str">
        <f t="shared" si="7"/>
        <v>SAKARYAİnşaat</v>
      </c>
      <c r="B57" s="14">
        <v>54</v>
      </c>
      <c r="C57" s="14" t="s">
        <v>577</v>
      </c>
      <c r="D57" s="29" t="s">
        <v>465</v>
      </c>
      <c r="E57" s="30" t="s">
        <v>245</v>
      </c>
      <c r="F57" s="10" t="s">
        <v>328</v>
      </c>
      <c r="G57" s="10" t="s">
        <v>246</v>
      </c>
      <c r="H57" s="31" t="s">
        <v>82</v>
      </c>
      <c r="I57" s="32">
        <v>52</v>
      </c>
      <c r="J57" s="32">
        <f t="shared" si="0"/>
        <v>0</v>
      </c>
      <c r="K57" s="32">
        <v>115</v>
      </c>
      <c r="L57" s="32">
        <f t="shared" si="1"/>
        <v>0</v>
      </c>
      <c r="M57" s="32">
        <v>37.92</v>
      </c>
      <c r="N57" s="32">
        <f t="shared" si="8"/>
        <v>0</v>
      </c>
      <c r="O57" s="32">
        <v>0</v>
      </c>
      <c r="P57" s="32">
        <f t="shared" si="2"/>
        <v>0</v>
      </c>
      <c r="Q57" s="32">
        <v>12.64</v>
      </c>
      <c r="R57" s="32">
        <f t="shared" si="3"/>
        <v>0</v>
      </c>
      <c r="S57" s="32">
        <v>0</v>
      </c>
      <c r="T57" s="32">
        <f t="shared" si="4"/>
        <v>0</v>
      </c>
      <c r="U57" s="33">
        <v>1</v>
      </c>
      <c r="V57" s="33">
        <f t="shared" si="10"/>
        <v>0</v>
      </c>
      <c r="W57" s="34">
        <f t="shared" si="9"/>
        <v>218.56</v>
      </c>
      <c r="X57" s="103"/>
      <c r="Y57" s="35">
        <f t="shared" si="6"/>
        <v>0</v>
      </c>
    </row>
    <row r="58" spans="1:25" ht="28.8">
      <c r="A58" s="2" t="str">
        <f t="shared" si="7"/>
        <v>SAKARYAİnşaat</v>
      </c>
      <c r="B58" s="14">
        <v>55</v>
      </c>
      <c r="C58" s="14" t="s">
        <v>578</v>
      </c>
      <c r="D58" s="29" t="s">
        <v>465</v>
      </c>
      <c r="E58" s="30" t="s">
        <v>247</v>
      </c>
      <c r="F58" s="10" t="s">
        <v>328</v>
      </c>
      <c r="G58" s="10" t="s">
        <v>248</v>
      </c>
      <c r="H58" s="31" t="s">
        <v>82</v>
      </c>
      <c r="I58" s="32">
        <v>0</v>
      </c>
      <c r="J58" s="32">
        <f t="shared" si="0"/>
        <v>0</v>
      </c>
      <c r="K58" s="32">
        <v>0</v>
      </c>
      <c r="L58" s="32">
        <f t="shared" si="1"/>
        <v>0</v>
      </c>
      <c r="M58" s="32">
        <v>0</v>
      </c>
      <c r="N58" s="32">
        <f t="shared" si="8"/>
        <v>0</v>
      </c>
      <c r="O58" s="32">
        <v>0</v>
      </c>
      <c r="P58" s="32">
        <f t="shared" si="2"/>
        <v>0</v>
      </c>
      <c r="Q58" s="32">
        <v>0</v>
      </c>
      <c r="R58" s="32">
        <f t="shared" si="3"/>
        <v>0</v>
      </c>
      <c r="S58" s="32">
        <v>0</v>
      </c>
      <c r="T58" s="32">
        <f t="shared" si="4"/>
        <v>0</v>
      </c>
      <c r="U58" s="33">
        <v>1</v>
      </c>
      <c r="V58" s="33">
        <f t="shared" si="10"/>
        <v>0</v>
      </c>
      <c r="W58" s="34">
        <f t="shared" si="9"/>
        <v>1</v>
      </c>
      <c r="X58" s="103"/>
      <c r="Y58" s="35">
        <f t="shared" si="6"/>
        <v>0</v>
      </c>
    </row>
    <row r="59" spans="1:25" ht="28.8">
      <c r="A59" s="2" t="str">
        <f t="shared" si="7"/>
        <v>SAKARYAİnşaat</v>
      </c>
      <c r="B59" s="14">
        <v>56</v>
      </c>
      <c r="C59" s="14" t="s">
        <v>579</v>
      </c>
      <c r="D59" s="29" t="s">
        <v>465</v>
      </c>
      <c r="E59" s="30" t="s">
        <v>249</v>
      </c>
      <c r="F59" s="10" t="s">
        <v>328</v>
      </c>
      <c r="G59" s="10" t="s">
        <v>250</v>
      </c>
      <c r="H59" s="31" t="s">
        <v>82</v>
      </c>
      <c r="I59" s="32">
        <v>0</v>
      </c>
      <c r="J59" s="32">
        <f t="shared" si="0"/>
        <v>0</v>
      </c>
      <c r="K59" s="32">
        <v>35</v>
      </c>
      <c r="L59" s="32">
        <f t="shared" si="1"/>
        <v>0</v>
      </c>
      <c r="M59" s="32">
        <v>9</v>
      </c>
      <c r="N59" s="32">
        <f t="shared" si="8"/>
        <v>0</v>
      </c>
      <c r="O59" s="32">
        <v>0</v>
      </c>
      <c r="P59" s="32">
        <f t="shared" si="2"/>
        <v>0</v>
      </c>
      <c r="Q59" s="32">
        <v>3</v>
      </c>
      <c r="R59" s="32">
        <f t="shared" si="3"/>
        <v>0</v>
      </c>
      <c r="S59" s="32">
        <v>0</v>
      </c>
      <c r="T59" s="32">
        <f t="shared" si="4"/>
        <v>0</v>
      </c>
      <c r="U59" s="33">
        <v>1</v>
      </c>
      <c r="V59" s="33">
        <f t="shared" si="10"/>
        <v>0</v>
      </c>
      <c r="W59" s="34">
        <f t="shared" si="9"/>
        <v>48</v>
      </c>
      <c r="X59" s="103"/>
      <c r="Y59" s="35">
        <f t="shared" si="6"/>
        <v>0</v>
      </c>
    </row>
    <row r="60" spans="1:25" ht="28.8">
      <c r="A60" s="2" t="str">
        <f t="shared" si="7"/>
        <v>SAKARYAİnşaat</v>
      </c>
      <c r="B60" s="14">
        <v>57</v>
      </c>
      <c r="C60" s="14" t="s">
        <v>580</v>
      </c>
      <c r="D60" s="29" t="s">
        <v>465</v>
      </c>
      <c r="E60" s="30" t="s">
        <v>251</v>
      </c>
      <c r="F60" s="10" t="s">
        <v>328</v>
      </c>
      <c r="G60" s="10" t="s">
        <v>252</v>
      </c>
      <c r="H60" s="31" t="s">
        <v>82</v>
      </c>
      <c r="I60" s="32">
        <v>0</v>
      </c>
      <c r="J60" s="32">
        <f t="shared" si="0"/>
        <v>0</v>
      </c>
      <c r="K60" s="32">
        <v>0</v>
      </c>
      <c r="L60" s="32">
        <f t="shared" si="1"/>
        <v>0</v>
      </c>
      <c r="M60" s="32">
        <v>0</v>
      </c>
      <c r="N60" s="32">
        <f t="shared" si="8"/>
        <v>0</v>
      </c>
      <c r="O60" s="32">
        <v>0</v>
      </c>
      <c r="P60" s="32">
        <f t="shared" si="2"/>
        <v>0</v>
      </c>
      <c r="Q60" s="32">
        <v>0</v>
      </c>
      <c r="R60" s="32">
        <f t="shared" si="3"/>
        <v>0</v>
      </c>
      <c r="S60" s="32">
        <v>0</v>
      </c>
      <c r="T60" s="32">
        <f t="shared" si="4"/>
        <v>0</v>
      </c>
      <c r="U60" s="33">
        <v>1</v>
      </c>
      <c r="V60" s="33">
        <f t="shared" si="10"/>
        <v>0</v>
      </c>
      <c r="W60" s="34">
        <f t="shared" si="9"/>
        <v>1</v>
      </c>
      <c r="X60" s="103"/>
      <c r="Y60" s="35">
        <f t="shared" si="6"/>
        <v>0</v>
      </c>
    </row>
    <row r="61" spans="1:25" ht="28.8">
      <c r="A61" s="2" t="str">
        <f t="shared" si="7"/>
        <v>SAKARYAİnşaat</v>
      </c>
      <c r="B61" s="14">
        <v>58</v>
      </c>
      <c r="C61" s="14" t="s">
        <v>581</v>
      </c>
      <c r="D61" s="29" t="s">
        <v>465</v>
      </c>
      <c r="E61" s="30" t="s">
        <v>253</v>
      </c>
      <c r="F61" s="10" t="s">
        <v>328</v>
      </c>
      <c r="G61" s="10" t="s">
        <v>254</v>
      </c>
      <c r="H61" s="31" t="s">
        <v>82</v>
      </c>
      <c r="I61" s="32">
        <v>18.538</v>
      </c>
      <c r="J61" s="32">
        <f t="shared" si="0"/>
        <v>0</v>
      </c>
      <c r="K61" s="32">
        <v>13</v>
      </c>
      <c r="L61" s="32">
        <f t="shared" si="1"/>
        <v>0</v>
      </c>
      <c r="M61" s="32">
        <v>35.879999999999995</v>
      </c>
      <c r="N61" s="32">
        <f t="shared" si="8"/>
        <v>0</v>
      </c>
      <c r="O61" s="32">
        <v>0</v>
      </c>
      <c r="P61" s="32">
        <f t="shared" si="2"/>
        <v>0</v>
      </c>
      <c r="Q61" s="32">
        <v>11.959999999999999</v>
      </c>
      <c r="R61" s="32">
        <f t="shared" si="3"/>
        <v>0</v>
      </c>
      <c r="S61" s="32">
        <v>0</v>
      </c>
      <c r="T61" s="32">
        <f t="shared" si="4"/>
        <v>0</v>
      </c>
      <c r="U61" s="33">
        <v>1</v>
      </c>
      <c r="V61" s="33">
        <f t="shared" si="10"/>
        <v>0</v>
      </c>
      <c r="W61" s="34">
        <f t="shared" si="9"/>
        <v>80.377999999999986</v>
      </c>
      <c r="X61" s="103"/>
      <c r="Y61" s="35">
        <f t="shared" si="6"/>
        <v>0</v>
      </c>
    </row>
    <row r="62" spans="1:25" ht="28.8">
      <c r="A62" s="2" t="str">
        <f t="shared" si="7"/>
        <v>SAKARYAİnşaat</v>
      </c>
      <c r="B62" s="14">
        <v>59</v>
      </c>
      <c r="C62" s="14" t="s">
        <v>582</v>
      </c>
      <c r="D62" s="29" t="s">
        <v>465</v>
      </c>
      <c r="E62" s="30" t="s">
        <v>255</v>
      </c>
      <c r="F62" s="10" t="s">
        <v>328</v>
      </c>
      <c r="G62" s="10" t="s">
        <v>256</v>
      </c>
      <c r="H62" s="31" t="s">
        <v>82</v>
      </c>
      <c r="I62" s="32">
        <v>0</v>
      </c>
      <c r="J62" s="32">
        <f t="shared" si="0"/>
        <v>0</v>
      </c>
      <c r="K62" s="32">
        <v>0</v>
      </c>
      <c r="L62" s="32">
        <f t="shared" si="1"/>
        <v>0</v>
      </c>
      <c r="M62" s="32">
        <v>0</v>
      </c>
      <c r="N62" s="32">
        <f t="shared" si="8"/>
        <v>0</v>
      </c>
      <c r="O62" s="32">
        <v>0</v>
      </c>
      <c r="P62" s="32">
        <f t="shared" si="2"/>
        <v>0</v>
      </c>
      <c r="Q62" s="32">
        <v>0</v>
      </c>
      <c r="R62" s="32">
        <f t="shared" si="3"/>
        <v>0</v>
      </c>
      <c r="S62" s="32">
        <v>0</v>
      </c>
      <c r="T62" s="32">
        <f t="shared" si="4"/>
        <v>0</v>
      </c>
      <c r="U62" s="33">
        <v>1</v>
      </c>
      <c r="V62" s="33">
        <f t="shared" si="10"/>
        <v>0</v>
      </c>
      <c r="W62" s="34">
        <f t="shared" si="9"/>
        <v>1</v>
      </c>
      <c r="X62" s="103"/>
      <c r="Y62" s="35">
        <f t="shared" si="6"/>
        <v>0</v>
      </c>
    </row>
    <row r="63" spans="1:25" ht="28.8">
      <c r="A63" s="2" t="str">
        <f t="shared" si="7"/>
        <v>SAKARYAİnşaat</v>
      </c>
      <c r="B63" s="14">
        <v>60</v>
      </c>
      <c r="C63" s="14" t="s">
        <v>583</v>
      </c>
      <c r="D63" s="29" t="s">
        <v>465</v>
      </c>
      <c r="E63" s="30" t="s">
        <v>257</v>
      </c>
      <c r="F63" s="10" t="s">
        <v>328</v>
      </c>
      <c r="G63" s="10" t="s">
        <v>258</v>
      </c>
      <c r="H63" s="31" t="s">
        <v>82</v>
      </c>
      <c r="I63" s="32">
        <v>0</v>
      </c>
      <c r="J63" s="32">
        <f t="shared" si="0"/>
        <v>0</v>
      </c>
      <c r="K63" s="32">
        <v>0</v>
      </c>
      <c r="L63" s="32">
        <f t="shared" si="1"/>
        <v>0</v>
      </c>
      <c r="M63" s="32">
        <v>0</v>
      </c>
      <c r="N63" s="32">
        <f t="shared" si="8"/>
        <v>0</v>
      </c>
      <c r="O63" s="32">
        <v>0</v>
      </c>
      <c r="P63" s="32">
        <f t="shared" si="2"/>
        <v>0</v>
      </c>
      <c r="Q63" s="32">
        <v>0</v>
      </c>
      <c r="R63" s="32">
        <f t="shared" si="3"/>
        <v>0</v>
      </c>
      <c r="S63" s="32">
        <v>0</v>
      </c>
      <c r="T63" s="32">
        <f t="shared" si="4"/>
        <v>0</v>
      </c>
      <c r="U63" s="33">
        <v>1</v>
      </c>
      <c r="V63" s="33">
        <f t="shared" si="10"/>
        <v>0</v>
      </c>
      <c r="W63" s="34">
        <f t="shared" si="9"/>
        <v>1</v>
      </c>
      <c r="X63" s="103"/>
      <c r="Y63" s="35">
        <f t="shared" si="6"/>
        <v>0</v>
      </c>
    </row>
    <row r="64" spans="1:25" ht="14.4">
      <c r="A64" s="2" t="str">
        <f t="shared" si="7"/>
        <v>SAKARYAİnşaat</v>
      </c>
      <c r="B64" s="14">
        <v>61</v>
      </c>
      <c r="C64" s="14" t="s">
        <v>584</v>
      </c>
      <c r="D64" s="29" t="s">
        <v>465</v>
      </c>
      <c r="E64" s="30" t="s">
        <v>34</v>
      </c>
      <c r="F64" s="10" t="s">
        <v>329</v>
      </c>
      <c r="G64" s="10" t="s">
        <v>35</v>
      </c>
      <c r="H64" s="31" t="s">
        <v>82</v>
      </c>
      <c r="I64" s="32">
        <v>65</v>
      </c>
      <c r="J64" s="32">
        <f t="shared" si="0"/>
        <v>0</v>
      </c>
      <c r="K64" s="32">
        <v>80</v>
      </c>
      <c r="L64" s="32">
        <f t="shared" si="1"/>
        <v>0</v>
      </c>
      <c r="M64" s="32">
        <v>71.13</v>
      </c>
      <c r="N64" s="32">
        <f t="shared" si="8"/>
        <v>0</v>
      </c>
      <c r="O64" s="32">
        <v>0</v>
      </c>
      <c r="P64" s="32">
        <f t="shared" si="2"/>
        <v>0</v>
      </c>
      <c r="Q64" s="32">
        <v>23.71</v>
      </c>
      <c r="R64" s="32">
        <f t="shared" si="3"/>
        <v>0</v>
      </c>
      <c r="S64" s="32">
        <v>930</v>
      </c>
      <c r="T64" s="32">
        <f t="shared" si="4"/>
        <v>0</v>
      </c>
      <c r="U64" s="33">
        <v>27</v>
      </c>
      <c r="V64" s="33">
        <f t="shared" si="10"/>
        <v>0</v>
      </c>
      <c r="W64" s="34">
        <f t="shared" si="9"/>
        <v>1196.8399999999999</v>
      </c>
      <c r="X64" s="103"/>
      <c r="Y64" s="35">
        <f t="shared" si="6"/>
        <v>0</v>
      </c>
    </row>
    <row r="65" spans="1:25" ht="43.2">
      <c r="A65" s="2" t="str">
        <f t="shared" si="7"/>
        <v>SAKARYAİnşaat</v>
      </c>
      <c r="B65" s="14">
        <v>62</v>
      </c>
      <c r="C65" s="14" t="s">
        <v>585</v>
      </c>
      <c r="D65" s="29" t="s">
        <v>465</v>
      </c>
      <c r="E65" s="30" t="s">
        <v>96</v>
      </c>
      <c r="F65" s="10" t="s">
        <v>329</v>
      </c>
      <c r="G65" s="10" t="s">
        <v>475</v>
      </c>
      <c r="H65" s="31" t="s">
        <v>82</v>
      </c>
      <c r="I65" s="32">
        <v>0</v>
      </c>
      <c r="J65" s="32">
        <f t="shared" si="0"/>
        <v>0</v>
      </c>
      <c r="K65" s="32">
        <v>15</v>
      </c>
      <c r="L65" s="32">
        <f t="shared" si="1"/>
        <v>0</v>
      </c>
      <c r="M65" s="32">
        <v>0</v>
      </c>
      <c r="N65" s="32">
        <f t="shared" si="8"/>
        <v>0</v>
      </c>
      <c r="O65" s="32">
        <v>0</v>
      </c>
      <c r="P65" s="32">
        <f t="shared" si="2"/>
        <v>0</v>
      </c>
      <c r="Q65" s="32">
        <v>0</v>
      </c>
      <c r="R65" s="32">
        <f t="shared" si="3"/>
        <v>0</v>
      </c>
      <c r="S65" s="32">
        <v>0</v>
      </c>
      <c r="T65" s="32">
        <f t="shared" si="4"/>
        <v>0</v>
      </c>
      <c r="U65" s="33">
        <v>1</v>
      </c>
      <c r="V65" s="33">
        <f t="shared" si="10"/>
        <v>0</v>
      </c>
      <c r="W65" s="34">
        <f t="shared" si="9"/>
        <v>16</v>
      </c>
      <c r="X65" s="103"/>
      <c r="Y65" s="35">
        <f t="shared" si="6"/>
        <v>0</v>
      </c>
    </row>
    <row r="66" spans="1:25" ht="14.4">
      <c r="A66" s="2" t="str">
        <f t="shared" si="7"/>
        <v>SAKARYAİnşaat</v>
      </c>
      <c r="B66" s="14">
        <v>63</v>
      </c>
      <c r="C66" s="14" t="s">
        <v>586</v>
      </c>
      <c r="D66" s="29" t="s">
        <v>465</v>
      </c>
      <c r="E66" s="30" t="s">
        <v>259</v>
      </c>
      <c r="F66" s="10" t="s">
        <v>330</v>
      </c>
      <c r="G66" s="10" t="s">
        <v>186</v>
      </c>
      <c r="H66" s="31" t="s">
        <v>84</v>
      </c>
      <c r="I66" s="32">
        <v>0</v>
      </c>
      <c r="J66" s="32">
        <f t="shared" si="0"/>
        <v>0</v>
      </c>
      <c r="K66" s="32">
        <v>0</v>
      </c>
      <c r="L66" s="32">
        <f t="shared" si="1"/>
        <v>0</v>
      </c>
      <c r="M66" s="32">
        <v>0</v>
      </c>
      <c r="N66" s="32">
        <f t="shared" si="8"/>
        <v>0</v>
      </c>
      <c r="O66" s="32">
        <v>30</v>
      </c>
      <c r="P66" s="32">
        <f t="shared" si="2"/>
        <v>0</v>
      </c>
      <c r="Q66" s="32">
        <v>0</v>
      </c>
      <c r="R66" s="32">
        <f t="shared" si="3"/>
        <v>0</v>
      </c>
      <c r="S66" s="32">
        <v>0</v>
      </c>
      <c r="T66" s="32">
        <f t="shared" si="4"/>
        <v>0</v>
      </c>
      <c r="U66" s="33">
        <v>1</v>
      </c>
      <c r="V66" s="33">
        <f t="shared" si="10"/>
        <v>0</v>
      </c>
      <c r="W66" s="34">
        <f t="shared" si="9"/>
        <v>31</v>
      </c>
      <c r="X66" s="103"/>
      <c r="Y66" s="35">
        <f t="shared" si="6"/>
        <v>0</v>
      </c>
    </row>
    <row r="67" spans="1:25" ht="14.4">
      <c r="A67" s="2" t="str">
        <f t="shared" si="7"/>
        <v>SAKARYAİnşaat</v>
      </c>
      <c r="B67" s="14">
        <v>64</v>
      </c>
      <c r="C67" s="14" t="s">
        <v>587</v>
      </c>
      <c r="D67" s="29" t="s">
        <v>465</v>
      </c>
      <c r="E67" s="30" t="s">
        <v>260</v>
      </c>
      <c r="F67" s="10" t="s">
        <v>330</v>
      </c>
      <c r="G67" s="10" t="s">
        <v>187</v>
      </c>
      <c r="H67" s="31" t="s">
        <v>84</v>
      </c>
      <c r="I67" s="32">
        <v>0</v>
      </c>
      <c r="J67" s="32">
        <f t="shared" si="0"/>
        <v>0</v>
      </c>
      <c r="K67" s="32">
        <v>0</v>
      </c>
      <c r="L67" s="32">
        <f t="shared" si="1"/>
        <v>0</v>
      </c>
      <c r="M67" s="32">
        <v>0</v>
      </c>
      <c r="N67" s="32">
        <f t="shared" si="8"/>
        <v>0</v>
      </c>
      <c r="O67" s="32">
        <v>15</v>
      </c>
      <c r="P67" s="32">
        <f t="shared" si="2"/>
        <v>0</v>
      </c>
      <c r="Q67" s="32">
        <v>0</v>
      </c>
      <c r="R67" s="32">
        <f t="shared" si="3"/>
        <v>0</v>
      </c>
      <c r="S67" s="32">
        <v>0</v>
      </c>
      <c r="T67" s="32">
        <f t="shared" si="4"/>
        <v>0</v>
      </c>
      <c r="U67" s="33">
        <v>1</v>
      </c>
      <c r="V67" s="33">
        <f t="shared" si="10"/>
        <v>0</v>
      </c>
      <c r="W67" s="34">
        <f t="shared" si="9"/>
        <v>16</v>
      </c>
      <c r="X67" s="103"/>
      <c r="Y67" s="35">
        <f t="shared" si="6"/>
        <v>0</v>
      </c>
    </row>
    <row r="68" spans="1:25" ht="28.8">
      <c r="A68" s="2" t="str">
        <f t="shared" si="7"/>
        <v>SAKARYAİnşaat</v>
      </c>
      <c r="B68" s="14">
        <v>65</v>
      </c>
      <c r="C68" s="14" t="s">
        <v>588</v>
      </c>
      <c r="D68" s="29" t="s">
        <v>465</v>
      </c>
      <c r="E68" s="30" t="s">
        <v>86</v>
      </c>
      <c r="F68" s="10" t="s">
        <v>326</v>
      </c>
      <c r="G68" s="10" t="s">
        <v>87</v>
      </c>
      <c r="H68" s="31" t="s">
        <v>82</v>
      </c>
      <c r="I68" s="32">
        <v>0</v>
      </c>
      <c r="J68" s="32">
        <f t="shared" ref="J68:J131" si="11">I68*X68</f>
        <v>0</v>
      </c>
      <c r="K68" s="32">
        <v>0</v>
      </c>
      <c r="L68" s="32">
        <f t="shared" ref="L68:L131" si="12">K68*X68</f>
        <v>0</v>
      </c>
      <c r="M68" s="32">
        <v>0</v>
      </c>
      <c r="N68" s="32">
        <f t="shared" ref="N68:N131" si="13">M68*X68</f>
        <v>0</v>
      </c>
      <c r="O68" s="32">
        <v>0</v>
      </c>
      <c r="P68" s="32">
        <f t="shared" ref="P68:P131" si="14">O68*X68</f>
        <v>0</v>
      </c>
      <c r="Q68" s="32">
        <v>0</v>
      </c>
      <c r="R68" s="32">
        <f t="shared" ref="R68:R131" si="15">Q68*X68</f>
        <v>0</v>
      </c>
      <c r="S68" s="32">
        <v>0</v>
      </c>
      <c r="T68" s="32">
        <f t="shared" ref="T68:T131" si="16">X68*S68</f>
        <v>0</v>
      </c>
      <c r="U68" s="33">
        <v>1</v>
      </c>
      <c r="V68" s="33">
        <f t="shared" ref="V68:V99" si="17">U68*X68</f>
        <v>0</v>
      </c>
      <c r="W68" s="34">
        <f t="shared" si="9"/>
        <v>1</v>
      </c>
      <c r="X68" s="103"/>
      <c r="Y68" s="35">
        <f t="shared" ref="Y68:Y131" si="18">W68*X68</f>
        <v>0</v>
      </c>
    </row>
    <row r="69" spans="1:25" ht="28.8">
      <c r="A69" s="2" t="str">
        <f t="shared" ref="A69:A132" si="19">CONCATENATE("SAKARYA",D69)</f>
        <v>SAKARYAİnşaat</v>
      </c>
      <c r="B69" s="14">
        <v>66</v>
      </c>
      <c r="C69" s="14" t="s">
        <v>589</v>
      </c>
      <c r="D69" s="29" t="s">
        <v>465</v>
      </c>
      <c r="E69" s="30" t="s">
        <v>261</v>
      </c>
      <c r="F69" s="10" t="s">
        <v>331</v>
      </c>
      <c r="G69" s="10" t="s">
        <v>262</v>
      </c>
      <c r="H69" s="31" t="s">
        <v>82</v>
      </c>
      <c r="I69" s="32">
        <v>185</v>
      </c>
      <c r="J69" s="32">
        <f t="shared" si="11"/>
        <v>0</v>
      </c>
      <c r="K69" s="32">
        <v>0</v>
      </c>
      <c r="L69" s="32">
        <f t="shared" si="12"/>
        <v>0</v>
      </c>
      <c r="M69" s="32">
        <v>0</v>
      </c>
      <c r="N69" s="32">
        <f t="shared" si="13"/>
        <v>0</v>
      </c>
      <c r="O69" s="32">
        <v>0</v>
      </c>
      <c r="P69" s="32">
        <f t="shared" si="14"/>
        <v>0</v>
      </c>
      <c r="Q69" s="32">
        <v>0</v>
      </c>
      <c r="R69" s="32">
        <f t="shared" si="15"/>
        <v>0</v>
      </c>
      <c r="S69" s="32">
        <v>0</v>
      </c>
      <c r="T69" s="32">
        <f t="shared" si="16"/>
        <v>0</v>
      </c>
      <c r="U69" s="33">
        <v>1</v>
      </c>
      <c r="V69" s="33">
        <f t="shared" si="17"/>
        <v>0</v>
      </c>
      <c r="W69" s="34">
        <f t="shared" ref="W69:W132" si="20">I69+K69+M69+O69+Q69+S69+U69</f>
        <v>186</v>
      </c>
      <c r="X69" s="103"/>
      <c r="Y69" s="35">
        <f t="shared" si="18"/>
        <v>0</v>
      </c>
    </row>
    <row r="70" spans="1:25" ht="14.4">
      <c r="A70" s="2" t="str">
        <f t="shared" si="19"/>
        <v>SAKARYAİnşaat</v>
      </c>
      <c r="B70" s="14">
        <v>67</v>
      </c>
      <c r="C70" s="14" t="s">
        <v>590</v>
      </c>
      <c r="D70" s="29" t="s">
        <v>465</v>
      </c>
      <c r="E70" s="30" t="s">
        <v>263</v>
      </c>
      <c r="F70" s="10" t="s">
        <v>338</v>
      </c>
      <c r="G70" s="10" t="s">
        <v>91</v>
      </c>
      <c r="H70" s="31" t="s">
        <v>84</v>
      </c>
      <c r="I70" s="32">
        <v>0</v>
      </c>
      <c r="J70" s="32">
        <f t="shared" si="11"/>
        <v>0</v>
      </c>
      <c r="K70" s="32">
        <v>0</v>
      </c>
      <c r="L70" s="32">
        <f t="shared" si="12"/>
        <v>0</v>
      </c>
      <c r="M70" s="32">
        <v>0</v>
      </c>
      <c r="N70" s="32">
        <f t="shared" si="13"/>
        <v>0</v>
      </c>
      <c r="O70" s="32">
        <v>0</v>
      </c>
      <c r="P70" s="32">
        <f t="shared" si="14"/>
        <v>0</v>
      </c>
      <c r="Q70" s="32">
        <v>0</v>
      </c>
      <c r="R70" s="32">
        <f t="shared" si="15"/>
        <v>0</v>
      </c>
      <c r="S70" s="32">
        <v>0</v>
      </c>
      <c r="T70" s="32">
        <f t="shared" si="16"/>
        <v>0</v>
      </c>
      <c r="U70" s="33">
        <v>1</v>
      </c>
      <c r="V70" s="33">
        <f t="shared" si="17"/>
        <v>0</v>
      </c>
      <c r="W70" s="34">
        <f t="shared" si="20"/>
        <v>1</v>
      </c>
      <c r="X70" s="103"/>
      <c r="Y70" s="35">
        <f t="shared" si="18"/>
        <v>0</v>
      </c>
    </row>
    <row r="71" spans="1:25" ht="43.2">
      <c r="A71" s="2" t="str">
        <f t="shared" si="19"/>
        <v>SAKARYAİnşaat</v>
      </c>
      <c r="B71" s="14">
        <v>68</v>
      </c>
      <c r="C71" s="14" t="s">
        <v>591</v>
      </c>
      <c r="D71" s="29" t="s">
        <v>465</v>
      </c>
      <c r="E71" s="30" t="s">
        <v>36</v>
      </c>
      <c r="F71" s="10" t="s">
        <v>325</v>
      </c>
      <c r="G71" s="10" t="s">
        <v>88</v>
      </c>
      <c r="H71" s="31" t="s">
        <v>82</v>
      </c>
      <c r="I71" s="32">
        <v>0</v>
      </c>
      <c r="J71" s="32">
        <f t="shared" si="11"/>
        <v>0</v>
      </c>
      <c r="K71" s="32">
        <v>0</v>
      </c>
      <c r="L71" s="32">
        <f t="shared" si="12"/>
        <v>0</v>
      </c>
      <c r="M71" s="32">
        <v>0</v>
      </c>
      <c r="N71" s="32">
        <f t="shared" si="13"/>
        <v>0</v>
      </c>
      <c r="O71" s="32">
        <v>0</v>
      </c>
      <c r="P71" s="32">
        <f t="shared" si="14"/>
        <v>0</v>
      </c>
      <c r="Q71" s="32">
        <v>0</v>
      </c>
      <c r="R71" s="32">
        <f t="shared" si="15"/>
        <v>0</v>
      </c>
      <c r="S71" s="32">
        <v>0</v>
      </c>
      <c r="T71" s="32">
        <f t="shared" si="16"/>
        <v>0</v>
      </c>
      <c r="U71" s="33">
        <v>1</v>
      </c>
      <c r="V71" s="33">
        <f t="shared" si="17"/>
        <v>0</v>
      </c>
      <c r="W71" s="34">
        <f t="shared" si="20"/>
        <v>1</v>
      </c>
      <c r="X71" s="103"/>
      <c r="Y71" s="35">
        <f t="shared" si="18"/>
        <v>0</v>
      </c>
    </row>
    <row r="72" spans="1:25" ht="28.8">
      <c r="A72" s="2" t="str">
        <f t="shared" si="19"/>
        <v>SAKARYAİnşaat</v>
      </c>
      <c r="B72" s="14">
        <v>69</v>
      </c>
      <c r="C72" s="14" t="s">
        <v>592</v>
      </c>
      <c r="D72" s="29" t="s">
        <v>465</v>
      </c>
      <c r="E72" s="30" t="s">
        <v>90</v>
      </c>
      <c r="F72" s="10" t="s">
        <v>325</v>
      </c>
      <c r="G72" s="10" t="s">
        <v>89</v>
      </c>
      <c r="H72" s="31" t="s">
        <v>82</v>
      </c>
      <c r="I72" s="32">
        <v>0</v>
      </c>
      <c r="J72" s="32">
        <f t="shared" si="11"/>
        <v>0</v>
      </c>
      <c r="K72" s="32">
        <v>0</v>
      </c>
      <c r="L72" s="32">
        <f t="shared" si="12"/>
        <v>0</v>
      </c>
      <c r="M72" s="32">
        <v>0</v>
      </c>
      <c r="N72" s="32">
        <f t="shared" si="13"/>
        <v>0</v>
      </c>
      <c r="O72" s="32">
        <v>0</v>
      </c>
      <c r="P72" s="32">
        <f t="shared" si="14"/>
        <v>0</v>
      </c>
      <c r="Q72" s="32">
        <v>0</v>
      </c>
      <c r="R72" s="32">
        <f t="shared" si="15"/>
        <v>0</v>
      </c>
      <c r="S72" s="32">
        <v>0</v>
      </c>
      <c r="T72" s="32">
        <f t="shared" si="16"/>
        <v>0</v>
      </c>
      <c r="U72" s="33">
        <v>1</v>
      </c>
      <c r="V72" s="33">
        <f t="shared" si="17"/>
        <v>0</v>
      </c>
      <c r="W72" s="34">
        <f t="shared" si="20"/>
        <v>1</v>
      </c>
      <c r="X72" s="103"/>
      <c r="Y72" s="35">
        <f t="shared" si="18"/>
        <v>0</v>
      </c>
    </row>
    <row r="73" spans="1:25" ht="43.2">
      <c r="A73" s="2" t="str">
        <f t="shared" si="19"/>
        <v>SAKARYAİnşaat</v>
      </c>
      <c r="B73" s="14">
        <v>70</v>
      </c>
      <c r="C73" s="14" t="s">
        <v>593</v>
      </c>
      <c r="D73" s="29" t="s">
        <v>465</v>
      </c>
      <c r="E73" s="30">
        <v>23241</v>
      </c>
      <c r="F73" s="10" t="s">
        <v>325</v>
      </c>
      <c r="G73" s="10" t="s">
        <v>98</v>
      </c>
      <c r="H73" s="31" t="s">
        <v>28</v>
      </c>
      <c r="I73" s="32">
        <v>0</v>
      </c>
      <c r="J73" s="32">
        <f t="shared" si="11"/>
        <v>0</v>
      </c>
      <c r="K73" s="32">
        <v>375</v>
      </c>
      <c r="L73" s="32">
        <f t="shared" si="12"/>
        <v>0</v>
      </c>
      <c r="M73" s="32">
        <v>140</v>
      </c>
      <c r="N73" s="32">
        <f t="shared" si="13"/>
        <v>0</v>
      </c>
      <c r="O73" s="32">
        <v>0</v>
      </c>
      <c r="P73" s="32">
        <f t="shared" si="14"/>
        <v>0</v>
      </c>
      <c r="Q73" s="32">
        <v>93.927999999999997</v>
      </c>
      <c r="R73" s="32">
        <f t="shared" si="15"/>
        <v>0</v>
      </c>
      <c r="S73" s="32">
        <v>0</v>
      </c>
      <c r="T73" s="32">
        <f t="shared" si="16"/>
        <v>0</v>
      </c>
      <c r="U73" s="33">
        <v>1</v>
      </c>
      <c r="V73" s="33">
        <f t="shared" si="17"/>
        <v>0</v>
      </c>
      <c r="W73" s="34">
        <f t="shared" si="20"/>
        <v>609.928</v>
      </c>
      <c r="X73" s="103"/>
      <c r="Y73" s="35">
        <f t="shared" si="18"/>
        <v>0</v>
      </c>
    </row>
    <row r="74" spans="1:25" ht="43.2">
      <c r="A74" s="2" t="str">
        <f t="shared" si="19"/>
        <v>SAKARYAİnşaat</v>
      </c>
      <c r="B74" s="14">
        <v>71</v>
      </c>
      <c r="C74" s="14" t="s">
        <v>594</v>
      </c>
      <c r="D74" s="29" t="s">
        <v>465</v>
      </c>
      <c r="E74" s="30" t="s">
        <v>287</v>
      </c>
      <c r="F74" s="10" t="s">
        <v>326</v>
      </c>
      <c r="G74" s="10" t="s">
        <v>376</v>
      </c>
      <c r="H74" s="31" t="s">
        <v>82</v>
      </c>
      <c r="I74" s="32">
        <v>0</v>
      </c>
      <c r="J74" s="32">
        <f t="shared" si="11"/>
        <v>0</v>
      </c>
      <c r="K74" s="32">
        <v>0</v>
      </c>
      <c r="L74" s="32">
        <f t="shared" si="12"/>
        <v>0</v>
      </c>
      <c r="M74" s="32">
        <v>0</v>
      </c>
      <c r="N74" s="32">
        <f t="shared" si="13"/>
        <v>0</v>
      </c>
      <c r="O74" s="32">
        <v>0</v>
      </c>
      <c r="P74" s="32">
        <f t="shared" si="14"/>
        <v>0</v>
      </c>
      <c r="Q74" s="32">
        <v>0</v>
      </c>
      <c r="R74" s="32">
        <f t="shared" si="15"/>
        <v>0</v>
      </c>
      <c r="S74" s="32">
        <v>0</v>
      </c>
      <c r="T74" s="32">
        <f t="shared" si="16"/>
        <v>0</v>
      </c>
      <c r="U74" s="33">
        <v>1</v>
      </c>
      <c r="V74" s="33">
        <f t="shared" si="17"/>
        <v>0</v>
      </c>
      <c r="W74" s="34">
        <f t="shared" si="20"/>
        <v>1</v>
      </c>
      <c r="X74" s="103"/>
      <c r="Y74" s="35">
        <f t="shared" si="18"/>
        <v>0</v>
      </c>
    </row>
    <row r="75" spans="1:25" ht="43.2">
      <c r="A75" s="2" t="str">
        <f t="shared" si="19"/>
        <v>SAKARYAİnşaat</v>
      </c>
      <c r="B75" s="14">
        <v>72</v>
      </c>
      <c r="C75" s="14" t="s">
        <v>595</v>
      </c>
      <c r="D75" s="29" t="s">
        <v>465</v>
      </c>
      <c r="E75" s="30"/>
      <c r="F75" s="10" t="s">
        <v>326</v>
      </c>
      <c r="G75" s="10" t="s">
        <v>489</v>
      </c>
      <c r="H75" s="31" t="s">
        <v>82</v>
      </c>
      <c r="I75" s="32">
        <v>0</v>
      </c>
      <c r="J75" s="32">
        <f t="shared" si="11"/>
        <v>0</v>
      </c>
      <c r="K75" s="32">
        <v>0</v>
      </c>
      <c r="L75" s="32">
        <f t="shared" si="12"/>
        <v>0</v>
      </c>
      <c r="M75" s="32">
        <v>0</v>
      </c>
      <c r="N75" s="32">
        <f t="shared" si="13"/>
        <v>0</v>
      </c>
      <c r="O75" s="32">
        <v>0</v>
      </c>
      <c r="P75" s="32">
        <f t="shared" si="14"/>
        <v>0</v>
      </c>
      <c r="Q75" s="32">
        <v>0</v>
      </c>
      <c r="R75" s="32">
        <f t="shared" si="15"/>
        <v>0</v>
      </c>
      <c r="S75" s="32">
        <v>0</v>
      </c>
      <c r="T75" s="32">
        <f t="shared" si="16"/>
        <v>0</v>
      </c>
      <c r="U75" s="33">
        <v>1</v>
      </c>
      <c r="V75" s="33">
        <f t="shared" si="17"/>
        <v>0</v>
      </c>
      <c r="W75" s="34">
        <f t="shared" si="20"/>
        <v>1</v>
      </c>
      <c r="X75" s="103"/>
      <c r="Y75" s="35">
        <f t="shared" si="18"/>
        <v>0</v>
      </c>
    </row>
    <row r="76" spans="1:25" ht="43.2">
      <c r="A76" s="2" t="str">
        <f t="shared" si="19"/>
        <v>SAKARYAİnşaat</v>
      </c>
      <c r="B76" s="14">
        <v>73</v>
      </c>
      <c r="C76" s="14" t="s">
        <v>596</v>
      </c>
      <c r="D76" s="29" t="s">
        <v>465</v>
      </c>
      <c r="E76" s="30"/>
      <c r="F76" s="10" t="s">
        <v>326</v>
      </c>
      <c r="G76" s="10" t="s">
        <v>490</v>
      </c>
      <c r="H76" s="31" t="s">
        <v>82</v>
      </c>
      <c r="I76" s="32">
        <v>0</v>
      </c>
      <c r="J76" s="32">
        <f t="shared" si="11"/>
        <v>0</v>
      </c>
      <c r="K76" s="32">
        <v>0</v>
      </c>
      <c r="L76" s="32">
        <f t="shared" si="12"/>
        <v>0</v>
      </c>
      <c r="M76" s="32">
        <v>0</v>
      </c>
      <c r="N76" s="32">
        <f t="shared" si="13"/>
        <v>0</v>
      </c>
      <c r="O76" s="32">
        <v>0</v>
      </c>
      <c r="P76" s="32">
        <f t="shared" si="14"/>
        <v>0</v>
      </c>
      <c r="Q76" s="32">
        <v>44.21</v>
      </c>
      <c r="R76" s="32">
        <f t="shared" si="15"/>
        <v>0</v>
      </c>
      <c r="S76" s="32">
        <v>0</v>
      </c>
      <c r="T76" s="32">
        <f t="shared" si="16"/>
        <v>0</v>
      </c>
      <c r="U76" s="33">
        <v>4.5</v>
      </c>
      <c r="V76" s="33">
        <f t="shared" si="17"/>
        <v>0</v>
      </c>
      <c r="W76" s="34">
        <f t="shared" si="20"/>
        <v>48.71</v>
      </c>
      <c r="X76" s="103"/>
      <c r="Y76" s="35">
        <f t="shared" si="18"/>
        <v>0</v>
      </c>
    </row>
    <row r="77" spans="1:25" ht="43.2">
      <c r="A77" s="2" t="str">
        <f t="shared" si="19"/>
        <v>SAKARYAİnşaat</v>
      </c>
      <c r="B77" s="14">
        <v>74</v>
      </c>
      <c r="C77" s="14" t="s">
        <v>597</v>
      </c>
      <c r="D77" s="29" t="s">
        <v>465</v>
      </c>
      <c r="E77" s="30"/>
      <c r="F77" s="10" t="s">
        <v>326</v>
      </c>
      <c r="G77" s="10" t="s">
        <v>379</v>
      </c>
      <c r="H77" s="31" t="s">
        <v>82</v>
      </c>
      <c r="I77" s="32">
        <v>0</v>
      </c>
      <c r="J77" s="32">
        <f t="shared" si="11"/>
        <v>0</v>
      </c>
      <c r="K77" s="32">
        <v>0</v>
      </c>
      <c r="L77" s="32">
        <f t="shared" si="12"/>
        <v>0</v>
      </c>
      <c r="M77" s="32">
        <v>0</v>
      </c>
      <c r="N77" s="32">
        <f t="shared" si="13"/>
        <v>0</v>
      </c>
      <c r="O77" s="32">
        <v>0</v>
      </c>
      <c r="P77" s="32">
        <f t="shared" si="14"/>
        <v>0</v>
      </c>
      <c r="Q77" s="32">
        <v>0</v>
      </c>
      <c r="R77" s="32">
        <f t="shared" si="15"/>
        <v>0</v>
      </c>
      <c r="S77" s="32">
        <v>0</v>
      </c>
      <c r="T77" s="32">
        <f t="shared" si="16"/>
        <v>0</v>
      </c>
      <c r="U77" s="33">
        <v>1</v>
      </c>
      <c r="V77" s="33">
        <f t="shared" si="17"/>
        <v>0</v>
      </c>
      <c r="W77" s="34">
        <f t="shared" si="20"/>
        <v>1</v>
      </c>
      <c r="X77" s="103"/>
      <c r="Y77" s="35">
        <f t="shared" si="18"/>
        <v>0</v>
      </c>
    </row>
    <row r="78" spans="1:25" ht="43.2">
      <c r="A78" s="2" t="str">
        <f t="shared" si="19"/>
        <v>SAKARYAİnşaat</v>
      </c>
      <c r="B78" s="14">
        <v>75</v>
      </c>
      <c r="C78" s="14" t="s">
        <v>598</v>
      </c>
      <c r="D78" s="29" t="s">
        <v>465</v>
      </c>
      <c r="E78" s="30"/>
      <c r="F78" s="10" t="s">
        <v>326</v>
      </c>
      <c r="G78" s="10" t="s">
        <v>375</v>
      </c>
      <c r="H78" s="31" t="s">
        <v>82</v>
      </c>
      <c r="I78" s="32">
        <v>52</v>
      </c>
      <c r="J78" s="32">
        <f t="shared" si="11"/>
        <v>0</v>
      </c>
      <c r="K78" s="32">
        <v>170</v>
      </c>
      <c r="L78" s="32">
        <f t="shared" si="12"/>
        <v>0</v>
      </c>
      <c r="M78" s="32">
        <v>132.63</v>
      </c>
      <c r="N78" s="32">
        <f t="shared" si="13"/>
        <v>0</v>
      </c>
      <c r="O78" s="32">
        <v>0</v>
      </c>
      <c r="P78" s="32">
        <f t="shared" si="14"/>
        <v>0</v>
      </c>
      <c r="Q78" s="32">
        <v>0</v>
      </c>
      <c r="R78" s="32">
        <f t="shared" si="15"/>
        <v>0</v>
      </c>
      <c r="S78" s="32">
        <v>0</v>
      </c>
      <c r="T78" s="32">
        <f t="shared" si="16"/>
        <v>0</v>
      </c>
      <c r="U78" s="33">
        <v>1.62</v>
      </c>
      <c r="V78" s="33">
        <f t="shared" si="17"/>
        <v>0</v>
      </c>
      <c r="W78" s="34">
        <f t="shared" si="20"/>
        <v>356.25</v>
      </c>
      <c r="X78" s="103"/>
      <c r="Y78" s="35">
        <f t="shared" si="18"/>
        <v>0</v>
      </c>
    </row>
    <row r="79" spans="1:25" ht="43.2">
      <c r="A79" s="2" t="str">
        <f t="shared" si="19"/>
        <v>SAKARYAİnşaat</v>
      </c>
      <c r="B79" s="14">
        <v>76</v>
      </c>
      <c r="C79" s="14" t="s">
        <v>599</v>
      </c>
      <c r="D79" s="29" t="s">
        <v>465</v>
      </c>
      <c r="E79" s="30"/>
      <c r="F79" s="10" t="s">
        <v>326</v>
      </c>
      <c r="G79" s="10" t="s">
        <v>378</v>
      </c>
      <c r="H79" s="31" t="s">
        <v>82</v>
      </c>
      <c r="I79" s="32">
        <v>0</v>
      </c>
      <c r="J79" s="32">
        <f t="shared" si="11"/>
        <v>0</v>
      </c>
      <c r="K79" s="32">
        <v>0</v>
      </c>
      <c r="L79" s="32">
        <f t="shared" si="12"/>
        <v>0</v>
      </c>
      <c r="M79" s="32">
        <v>0</v>
      </c>
      <c r="N79" s="32">
        <f t="shared" si="13"/>
        <v>0</v>
      </c>
      <c r="O79" s="32">
        <v>0</v>
      </c>
      <c r="P79" s="32">
        <f t="shared" si="14"/>
        <v>0</v>
      </c>
      <c r="Q79" s="32">
        <v>0</v>
      </c>
      <c r="R79" s="32">
        <f t="shared" si="15"/>
        <v>0</v>
      </c>
      <c r="S79" s="32">
        <v>0</v>
      </c>
      <c r="T79" s="32">
        <f t="shared" si="16"/>
        <v>0</v>
      </c>
      <c r="U79" s="33">
        <v>1</v>
      </c>
      <c r="V79" s="33">
        <f t="shared" si="17"/>
        <v>0</v>
      </c>
      <c r="W79" s="34">
        <f t="shared" si="20"/>
        <v>1</v>
      </c>
      <c r="X79" s="103"/>
      <c r="Y79" s="35">
        <f t="shared" si="18"/>
        <v>0</v>
      </c>
    </row>
    <row r="80" spans="1:25" ht="28.8">
      <c r="A80" s="2" t="str">
        <f t="shared" si="19"/>
        <v>SAKARYAİnşaat</v>
      </c>
      <c r="B80" s="14">
        <v>77</v>
      </c>
      <c r="C80" s="14" t="s">
        <v>600</v>
      </c>
      <c r="D80" s="29" t="s">
        <v>465</v>
      </c>
      <c r="E80" s="30"/>
      <c r="F80" s="10" t="s">
        <v>326</v>
      </c>
      <c r="G80" s="10" t="s">
        <v>377</v>
      </c>
      <c r="H80" s="31" t="s">
        <v>84</v>
      </c>
      <c r="I80" s="32">
        <v>200.88</v>
      </c>
      <c r="J80" s="32">
        <f t="shared" si="11"/>
        <v>0</v>
      </c>
      <c r="K80" s="32">
        <v>250</v>
      </c>
      <c r="L80" s="32">
        <f t="shared" si="12"/>
        <v>0</v>
      </c>
      <c r="M80" s="32">
        <v>87.84</v>
      </c>
      <c r="N80" s="32">
        <f t="shared" si="13"/>
        <v>0</v>
      </c>
      <c r="O80" s="32">
        <v>0</v>
      </c>
      <c r="P80" s="32">
        <f t="shared" si="14"/>
        <v>0</v>
      </c>
      <c r="Q80" s="32">
        <v>29.28</v>
      </c>
      <c r="R80" s="32">
        <f t="shared" si="15"/>
        <v>0</v>
      </c>
      <c r="S80" s="32">
        <v>0</v>
      </c>
      <c r="T80" s="32">
        <f t="shared" si="16"/>
        <v>0</v>
      </c>
      <c r="U80" s="33">
        <v>1</v>
      </c>
      <c r="V80" s="33">
        <f t="shared" si="17"/>
        <v>0</v>
      </c>
      <c r="W80" s="34">
        <f t="shared" si="20"/>
        <v>569</v>
      </c>
      <c r="X80" s="103"/>
      <c r="Y80" s="35">
        <f t="shared" si="18"/>
        <v>0</v>
      </c>
    </row>
    <row r="81" spans="1:25" ht="43.2">
      <c r="A81" s="2" t="str">
        <f t="shared" si="19"/>
        <v>SAKARYAİnşaat</v>
      </c>
      <c r="B81" s="14">
        <v>78</v>
      </c>
      <c r="C81" s="14" t="s">
        <v>601</v>
      </c>
      <c r="D81" s="29" t="s">
        <v>465</v>
      </c>
      <c r="E81" s="30" t="s">
        <v>288</v>
      </c>
      <c r="F81" s="10" t="s">
        <v>333</v>
      </c>
      <c r="G81" s="10" t="s">
        <v>382</v>
      </c>
      <c r="H81" s="31" t="s">
        <v>82</v>
      </c>
      <c r="I81" s="32">
        <v>0</v>
      </c>
      <c r="J81" s="32">
        <f t="shared" si="11"/>
        <v>0</v>
      </c>
      <c r="K81" s="32">
        <v>0</v>
      </c>
      <c r="L81" s="32">
        <f t="shared" si="12"/>
        <v>0</v>
      </c>
      <c r="M81" s="32">
        <v>0</v>
      </c>
      <c r="N81" s="32">
        <f t="shared" si="13"/>
        <v>0</v>
      </c>
      <c r="O81" s="32">
        <v>0</v>
      </c>
      <c r="P81" s="32">
        <f t="shared" si="14"/>
        <v>0</v>
      </c>
      <c r="Q81" s="32">
        <v>0</v>
      </c>
      <c r="R81" s="32">
        <f t="shared" si="15"/>
        <v>0</v>
      </c>
      <c r="S81" s="32">
        <v>0</v>
      </c>
      <c r="T81" s="32">
        <f t="shared" si="16"/>
        <v>0</v>
      </c>
      <c r="U81" s="33">
        <v>1</v>
      </c>
      <c r="V81" s="33">
        <f t="shared" si="17"/>
        <v>0</v>
      </c>
      <c r="W81" s="34">
        <f t="shared" si="20"/>
        <v>1</v>
      </c>
      <c r="X81" s="103"/>
      <c r="Y81" s="35">
        <f t="shared" si="18"/>
        <v>0</v>
      </c>
    </row>
    <row r="82" spans="1:25" ht="57.6">
      <c r="A82" s="2" t="str">
        <f t="shared" si="19"/>
        <v>SAKARYAİnşaat</v>
      </c>
      <c r="B82" s="14">
        <v>79</v>
      </c>
      <c r="C82" s="14" t="s">
        <v>602</v>
      </c>
      <c r="D82" s="29" t="s">
        <v>465</v>
      </c>
      <c r="E82" s="30"/>
      <c r="F82" s="10" t="s">
        <v>333</v>
      </c>
      <c r="G82" s="10" t="s">
        <v>380</v>
      </c>
      <c r="H82" s="31" t="s">
        <v>82</v>
      </c>
      <c r="I82" s="32">
        <v>0</v>
      </c>
      <c r="J82" s="32">
        <f t="shared" si="11"/>
        <v>0</v>
      </c>
      <c r="K82" s="32">
        <v>0</v>
      </c>
      <c r="L82" s="32">
        <f t="shared" si="12"/>
        <v>0</v>
      </c>
      <c r="M82" s="32">
        <v>0</v>
      </c>
      <c r="N82" s="32">
        <f t="shared" si="13"/>
        <v>0</v>
      </c>
      <c r="O82" s="32">
        <v>0</v>
      </c>
      <c r="P82" s="32">
        <f t="shared" si="14"/>
        <v>0</v>
      </c>
      <c r="Q82" s="32">
        <v>0</v>
      </c>
      <c r="R82" s="32">
        <f t="shared" si="15"/>
        <v>0</v>
      </c>
      <c r="S82" s="32">
        <v>0</v>
      </c>
      <c r="T82" s="32">
        <f t="shared" si="16"/>
        <v>0</v>
      </c>
      <c r="U82" s="33">
        <v>11.25</v>
      </c>
      <c r="V82" s="33">
        <f t="shared" si="17"/>
        <v>0</v>
      </c>
      <c r="W82" s="34">
        <f t="shared" si="20"/>
        <v>11.25</v>
      </c>
      <c r="X82" s="103"/>
      <c r="Y82" s="35">
        <f t="shared" si="18"/>
        <v>0</v>
      </c>
    </row>
    <row r="83" spans="1:25" ht="43.2">
      <c r="A83" s="2" t="str">
        <f t="shared" si="19"/>
        <v>SAKARYAİnşaat</v>
      </c>
      <c r="B83" s="14">
        <v>80</v>
      </c>
      <c r="C83" s="14" t="s">
        <v>603</v>
      </c>
      <c r="D83" s="29" t="s">
        <v>465</v>
      </c>
      <c r="E83" s="30" t="s">
        <v>264</v>
      </c>
      <c r="F83" s="10" t="s">
        <v>334</v>
      </c>
      <c r="G83" s="10" t="s">
        <v>99</v>
      </c>
      <c r="H83" s="31" t="s">
        <v>82</v>
      </c>
      <c r="I83" s="32">
        <v>1.9468000000000001</v>
      </c>
      <c r="J83" s="32">
        <f t="shared" si="11"/>
        <v>0</v>
      </c>
      <c r="K83" s="32">
        <v>38</v>
      </c>
      <c r="L83" s="32">
        <f t="shared" si="12"/>
        <v>0</v>
      </c>
      <c r="M83" s="32">
        <v>0</v>
      </c>
      <c r="N83" s="32">
        <f t="shared" si="13"/>
        <v>0</v>
      </c>
      <c r="O83" s="32">
        <v>0</v>
      </c>
      <c r="P83" s="32">
        <f t="shared" si="14"/>
        <v>0</v>
      </c>
      <c r="Q83" s="32">
        <v>0</v>
      </c>
      <c r="R83" s="32">
        <f t="shared" si="15"/>
        <v>0</v>
      </c>
      <c r="S83" s="32">
        <v>0</v>
      </c>
      <c r="T83" s="32">
        <f t="shared" si="16"/>
        <v>0</v>
      </c>
      <c r="U83" s="33">
        <v>3.9000000000000004</v>
      </c>
      <c r="V83" s="33">
        <f t="shared" si="17"/>
        <v>0</v>
      </c>
      <c r="W83" s="34">
        <f t="shared" si="20"/>
        <v>43.846800000000002</v>
      </c>
      <c r="X83" s="103"/>
      <c r="Y83" s="35">
        <f t="shared" si="18"/>
        <v>0</v>
      </c>
    </row>
    <row r="84" spans="1:25" ht="14.4">
      <c r="A84" s="2" t="str">
        <f t="shared" si="19"/>
        <v>SAKARYAİnşaat</v>
      </c>
      <c r="B84" s="14">
        <v>81</v>
      </c>
      <c r="C84" s="14" t="s">
        <v>604</v>
      </c>
      <c r="D84" s="29" t="s">
        <v>465</v>
      </c>
      <c r="E84" s="30" t="s">
        <v>266</v>
      </c>
      <c r="F84" s="10" t="s">
        <v>374</v>
      </c>
      <c r="G84" s="10" t="s">
        <v>265</v>
      </c>
      <c r="H84" s="31" t="s">
        <v>82</v>
      </c>
      <c r="I84" s="32">
        <v>0</v>
      </c>
      <c r="J84" s="32">
        <f t="shared" si="11"/>
        <v>0</v>
      </c>
      <c r="K84" s="32">
        <v>0</v>
      </c>
      <c r="L84" s="32">
        <f t="shared" si="12"/>
        <v>0</v>
      </c>
      <c r="M84" s="32">
        <v>0</v>
      </c>
      <c r="N84" s="32">
        <f t="shared" si="13"/>
        <v>0</v>
      </c>
      <c r="O84" s="32">
        <v>0</v>
      </c>
      <c r="P84" s="32">
        <f t="shared" si="14"/>
        <v>0</v>
      </c>
      <c r="Q84" s="32">
        <v>0</v>
      </c>
      <c r="R84" s="32">
        <f t="shared" si="15"/>
        <v>0</v>
      </c>
      <c r="S84" s="32">
        <v>0</v>
      </c>
      <c r="T84" s="32">
        <f t="shared" si="16"/>
        <v>0</v>
      </c>
      <c r="U84" s="33">
        <v>1</v>
      </c>
      <c r="V84" s="33">
        <f t="shared" si="17"/>
        <v>0</v>
      </c>
      <c r="W84" s="34">
        <f t="shared" si="20"/>
        <v>1</v>
      </c>
      <c r="X84" s="103"/>
      <c r="Y84" s="35">
        <f t="shared" si="18"/>
        <v>0</v>
      </c>
    </row>
    <row r="85" spans="1:25" ht="28.8">
      <c r="A85" s="2" t="str">
        <f t="shared" si="19"/>
        <v>SAKARYAİnşaat</v>
      </c>
      <c r="B85" s="14">
        <v>82</v>
      </c>
      <c r="C85" s="14" t="s">
        <v>605</v>
      </c>
      <c r="D85" s="29" t="s">
        <v>465</v>
      </c>
      <c r="E85" s="30" t="s">
        <v>267</v>
      </c>
      <c r="F85" s="10" t="s">
        <v>325</v>
      </c>
      <c r="G85" s="10" t="s">
        <v>97</v>
      </c>
      <c r="H85" s="31" t="s">
        <v>84</v>
      </c>
      <c r="I85" s="32">
        <v>0</v>
      </c>
      <c r="J85" s="32">
        <f t="shared" si="11"/>
        <v>0</v>
      </c>
      <c r="K85" s="32">
        <v>20</v>
      </c>
      <c r="L85" s="32">
        <f t="shared" si="12"/>
        <v>0</v>
      </c>
      <c r="M85" s="32">
        <v>50</v>
      </c>
      <c r="N85" s="32">
        <f t="shared" si="13"/>
        <v>0</v>
      </c>
      <c r="O85" s="32">
        <v>0</v>
      </c>
      <c r="P85" s="32">
        <f t="shared" si="14"/>
        <v>0</v>
      </c>
      <c r="Q85" s="32">
        <v>0</v>
      </c>
      <c r="R85" s="32">
        <f t="shared" si="15"/>
        <v>0</v>
      </c>
      <c r="S85" s="32">
        <v>0</v>
      </c>
      <c r="T85" s="32">
        <f t="shared" si="16"/>
        <v>0</v>
      </c>
      <c r="U85" s="33">
        <v>1</v>
      </c>
      <c r="V85" s="33">
        <f t="shared" si="17"/>
        <v>0</v>
      </c>
      <c r="W85" s="34">
        <f t="shared" si="20"/>
        <v>71</v>
      </c>
      <c r="X85" s="103"/>
      <c r="Y85" s="35">
        <f t="shared" si="18"/>
        <v>0</v>
      </c>
    </row>
    <row r="86" spans="1:25" ht="14.4">
      <c r="A86" s="2" t="str">
        <f t="shared" si="19"/>
        <v>SAKARYAİnşaat</v>
      </c>
      <c r="B86" s="14">
        <v>83</v>
      </c>
      <c r="C86" s="14" t="s">
        <v>606</v>
      </c>
      <c r="D86" s="29" t="s">
        <v>465</v>
      </c>
      <c r="E86" s="30" t="s">
        <v>269</v>
      </c>
      <c r="F86" s="10" t="s">
        <v>326</v>
      </c>
      <c r="G86" s="10" t="s">
        <v>268</v>
      </c>
      <c r="H86" s="31" t="s">
        <v>82</v>
      </c>
      <c r="I86" s="32">
        <v>0</v>
      </c>
      <c r="J86" s="32">
        <f t="shared" si="11"/>
        <v>0</v>
      </c>
      <c r="K86" s="32">
        <v>0</v>
      </c>
      <c r="L86" s="32">
        <f t="shared" si="12"/>
        <v>0</v>
      </c>
      <c r="M86" s="32">
        <v>0</v>
      </c>
      <c r="N86" s="32">
        <f t="shared" si="13"/>
        <v>0</v>
      </c>
      <c r="O86" s="32">
        <v>0</v>
      </c>
      <c r="P86" s="32">
        <f t="shared" si="14"/>
        <v>0</v>
      </c>
      <c r="Q86" s="32">
        <v>0</v>
      </c>
      <c r="R86" s="32">
        <f t="shared" si="15"/>
        <v>0</v>
      </c>
      <c r="S86" s="32">
        <v>0</v>
      </c>
      <c r="T86" s="32">
        <f t="shared" si="16"/>
        <v>0</v>
      </c>
      <c r="U86" s="33">
        <v>1.75</v>
      </c>
      <c r="V86" s="33">
        <f t="shared" si="17"/>
        <v>0</v>
      </c>
      <c r="W86" s="34">
        <f t="shared" si="20"/>
        <v>1.75</v>
      </c>
      <c r="X86" s="103"/>
      <c r="Y86" s="35">
        <f t="shared" si="18"/>
        <v>0</v>
      </c>
    </row>
    <row r="87" spans="1:25" ht="14.4">
      <c r="A87" s="2" t="str">
        <f t="shared" si="19"/>
        <v>SAKARYAİnşaat</v>
      </c>
      <c r="B87" s="14">
        <v>84</v>
      </c>
      <c r="C87" s="14" t="s">
        <v>607</v>
      </c>
      <c r="D87" s="29" t="s">
        <v>465</v>
      </c>
      <c r="E87" s="30" t="s">
        <v>270</v>
      </c>
      <c r="F87" s="10" t="s">
        <v>339</v>
      </c>
      <c r="G87" s="10" t="s">
        <v>271</v>
      </c>
      <c r="H87" s="31" t="s">
        <v>82</v>
      </c>
      <c r="I87" s="32">
        <v>0</v>
      </c>
      <c r="J87" s="32">
        <f t="shared" si="11"/>
        <v>0</v>
      </c>
      <c r="K87" s="32">
        <v>40</v>
      </c>
      <c r="L87" s="32">
        <f t="shared" si="12"/>
        <v>0</v>
      </c>
      <c r="M87" s="32">
        <v>20</v>
      </c>
      <c r="N87" s="32">
        <f t="shared" si="13"/>
        <v>0</v>
      </c>
      <c r="O87" s="32">
        <v>0</v>
      </c>
      <c r="P87" s="32">
        <f t="shared" si="14"/>
        <v>0</v>
      </c>
      <c r="Q87" s="32">
        <v>0</v>
      </c>
      <c r="R87" s="32">
        <f t="shared" si="15"/>
        <v>0</v>
      </c>
      <c r="S87" s="32">
        <v>261</v>
      </c>
      <c r="T87" s="32">
        <f t="shared" si="16"/>
        <v>0</v>
      </c>
      <c r="U87" s="33">
        <v>27.599999999999998</v>
      </c>
      <c r="V87" s="33">
        <f t="shared" si="17"/>
        <v>0</v>
      </c>
      <c r="W87" s="34">
        <f t="shared" si="20"/>
        <v>348.6</v>
      </c>
      <c r="X87" s="103"/>
      <c r="Y87" s="35">
        <f t="shared" si="18"/>
        <v>0</v>
      </c>
    </row>
    <row r="88" spans="1:25" ht="28.8">
      <c r="A88" s="2" t="str">
        <f t="shared" si="19"/>
        <v>SAKARYAİnşaat</v>
      </c>
      <c r="B88" s="14">
        <v>85</v>
      </c>
      <c r="C88" s="14" t="s">
        <v>608</v>
      </c>
      <c r="D88" s="29" t="s">
        <v>465</v>
      </c>
      <c r="E88" s="30" t="s">
        <v>507</v>
      </c>
      <c r="F88" s="10" t="s">
        <v>332</v>
      </c>
      <c r="G88" s="10" t="s">
        <v>508</v>
      </c>
      <c r="H88" s="31" t="s">
        <v>82</v>
      </c>
      <c r="I88" s="32">
        <v>700</v>
      </c>
      <c r="J88" s="32">
        <f t="shared" si="11"/>
        <v>0</v>
      </c>
      <c r="K88" s="32">
        <v>400</v>
      </c>
      <c r="L88" s="32">
        <f t="shared" si="12"/>
        <v>0</v>
      </c>
      <c r="M88" s="32">
        <v>310</v>
      </c>
      <c r="N88" s="32">
        <f t="shared" si="13"/>
        <v>0</v>
      </c>
      <c r="O88" s="32">
        <v>0</v>
      </c>
      <c r="P88" s="32">
        <f t="shared" si="14"/>
        <v>0</v>
      </c>
      <c r="Q88" s="32">
        <v>0</v>
      </c>
      <c r="R88" s="32">
        <f t="shared" si="15"/>
        <v>0</v>
      </c>
      <c r="S88" s="32">
        <v>0</v>
      </c>
      <c r="T88" s="32">
        <f t="shared" si="16"/>
        <v>0</v>
      </c>
      <c r="U88" s="33">
        <v>1</v>
      </c>
      <c r="V88" s="33">
        <f t="shared" si="17"/>
        <v>0</v>
      </c>
      <c r="W88" s="34">
        <f t="shared" si="20"/>
        <v>1411</v>
      </c>
      <c r="X88" s="103"/>
      <c r="Y88" s="35">
        <f t="shared" si="18"/>
        <v>0</v>
      </c>
    </row>
    <row r="89" spans="1:25" ht="28.8">
      <c r="A89" s="2" t="str">
        <f t="shared" si="19"/>
        <v>SAKARYAİnşaat</v>
      </c>
      <c r="B89" s="14">
        <v>86</v>
      </c>
      <c r="C89" s="14" t="s">
        <v>609</v>
      </c>
      <c r="D89" s="29" t="s">
        <v>465</v>
      </c>
      <c r="E89" s="30" t="s">
        <v>314</v>
      </c>
      <c r="F89" s="10" t="s">
        <v>331</v>
      </c>
      <c r="G89" s="10" t="s">
        <v>315</v>
      </c>
      <c r="H89" s="31" t="s">
        <v>82</v>
      </c>
      <c r="I89" s="32">
        <v>0</v>
      </c>
      <c r="J89" s="32">
        <f t="shared" si="11"/>
        <v>0</v>
      </c>
      <c r="K89" s="32">
        <v>0</v>
      </c>
      <c r="L89" s="32">
        <f t="shared" si="12"/>
        <v>0</v>
      </c>
      <c r="M89" s="32">
        <v>0</v>
      </c>
      <c r="N89" s="32">
        <f t="shared" si="13"/>
        <v>0</v>
      </c>
      <c r="O89" s="32">
        <v>0</v>
      </c>
      <c r="P89" s="32">
        <f t="shared" si="14"/>
        <v>0</v>
      </c>
      <c r="Q89" s="32">
        <v>0</v>
      </c>
      <c r="R89" s="32">
        <f t="shared" si="15"/>
        <v>0</v>
      </c>
      <c r="S89" s="32">
        <v>0</v>
      </c>
      <c r="T89" s="32">
        <f t="shared" si="16"/>
        <v>0</v>
      </c>
      <c r="U89" s="33">
        <v>7.5</v>
      </c>
      <c r="V89" s="33">
        <f t="shared" si="17"/>
        <v>0</v>
      </c>
      <c r="W89" s="34">
        <f t="shared" si="20"/>
        <v>7.5</v>
      </c>
      <c r="X89" s="103"/>
      <c r="Y89" s="35">
        <f t="shared" si="18"/>
        <v>0</v>
      </c>
    </row>
    <row r="90" spans="1:25" ht="28.8">
      <c r="A90" s="2" t="str">
        <f t="shared" si="19"/>
        <v>SAKARYAİnşaat</v>
      </c>
      <c r="B90" s="14">
        <v>87</v>
      </c>
      <c r="C90" s="14" t="s">
        <v>610</v>
      </c>
      <c r="D90" s="29" t="s">
        <v>465</v>
      </c>
      <c r="E90" s="30" t="s">
        <v>316</v>
      </c>
      <c r="F90" s="10" t="s">
        <v>331</v>
      </c>
      <c r="G90" s="10" t="s">
        <v>317</v>
      </c>
      <c r="H90" s="31" t="s">
        <v>82</v>
      </c>
      <c r="I90" s="32">
        <v>0</v>
      </c>
      <c r="J90" s="32">
        <f t="shared" si="11"/>
        <v>0</v>
      </c>
      <c r="K90" s="32">
        <v>0</v>
      </c>
      <c r="L90" s="32">
        <f t="shared" si="12"/>
        <v>0</v>
      </c>
      <c r="M90" s="32">
        <v>12</v>
      </c>
      <c r="N90" s="32">
        <f t="shared" si="13"/>
        <v>0</v>
      </c>
      <c r="O90" s="32">
        <v>0</v>
      </c>
      <c r="P90" s="32">
        <f t="shared" si="14"/>
        <v>0</v>
      </c>
      <c r="Q90" s="32">
        <v>4</v>
      </c>
      <c r="R90" s="32">
        <f t="shared" si="15"/>
        <v>0</v>
      </c>
      <c r="S90" s="32">
        <v>0</v>
      </c>
      <c r="T90" s="32">
        <f t="shared" si="16"/>
        <v>0</v>
      </c>
      <c r="U90" s="33">
        <v>4.5</v>
      </c>
      <c r="V90" s="33">
        <f t="shared" si="17"/>
        <v>0</v>
      </c>
      <c r="W90" s="34">
        <f t="shared" si="20"/>
        <v>20.5</v>
      </c>
      <c r="X90" s="103"/>
      <c r="Y90" s="35">
        <f t="shared" si="18"/>
        <v>0</v>
      </c>
    </row>
    <row r="91" spans="1:25" ht="28.8">
      <c r="A91" s="2" t="str">
        <f t="shared" si="19"/>
        <v>SAKARYAİnşaat</v>
      </c>
      <c r="B91" s="14">
        <v>88</v>
      </c>
      <c r="C91" s="14" t="s">
        <v>611</v>
      </c>
      <c r="D91" s="29" t="s">
        <v>465</v>
      </c>
      <c r="E91" s="30" t="s">
        <v>318</v>
      </c>
      <c r="F91" s="10" t="s">
        <v>332</v>
      </c>
      <c r="G91" s="10" t="s">
        <v>319</v>
      </c>
      <c r="H91" s="31" t="s">
        <v>82</v>
      </c>
      <c r="I91" s="32">
        <v>250</v>
      </c>
      <c r="J91" s="32">
        <f t="shared" si="11"/>
        <v>0</v>
      </c>
      <c r="K91" s="32">
        <v>0</v>
      </c>
      <c r="L91" s="32">
        <f t="shared" si="12"/>
        <v>0</v>
      </c>
      <c r="M91" s="32">
        <v>0</v>
      </c>
      <c r="N91" s="32">
        <f t="shared" si="13"/>
        <v>0</v>
      </c>
      <c r="O91" s="32">
        <v>0</v>
      </c>
      <c r="P91" s="32">
        <f t="shared" si="14"/>
        <v>0</v>
      </c>
      <c r="Q91" s="32">
        <v>0</v>
      </c>
      <c r="R91" s="32">
        <f t="shared" si="15"/>
        <v>0</v>
      </c>
      <c r="S91" s="32">
        <v>0</v>
      </c>
      <c r="T91" s="32">
        <f t="shared" si="16"/>
        <v>0</v>
      </c>
      <c r="U91" s="33">
        <v>781</v>
      </c>
      <c r="V91" s="33">
        <f t="shared" si="17"/>
        <v>0</v>
      </c>
      <c r="W91" s="34">
        <f t="shared" si="20"/>
        <v>1031</v>
      </c>
      <c r="X91" s="103"/>
      <c r="Y91" s="35">
        <f t="shared" si="18"/>
        <v>0</v>
      </c>
    </row>
    <row r="92" spans="1:25" ht="28.8">
      <c r="A92" s="2" t="str">
        <f t="shared" si="19"/>
        <v>SAKARYAİnşaat</v>
      </c>
      <c r="B92" s="14">
        <v>89</v>
      </c>
      <c r="C92" s="14" t="s">
        <v>612</v>
      </c>
      <c r="D92" s="29" t="s">
        <v>465</v>
      </c>
      <c r="E92" s="30" t="s">
        <v>348</v>
      </c>
      <c r="F92" s="10" t="s">
        <v>323</v>
      </c>
      <c r="G92" s="10" t="s">
        <v>349</v>
      </c>
      <c r="H92" s="31" t="s">
        <v>82</v>
      </c>
      <c r="I92" s="32">
        <v>0</v>
      </c>
      <c r="J92" s="32">
        <f t="shared" si="11"/>
        <v>0</v>
      </c>
      <c r="K92" s="32">
        <v>0</v>
      </c>
      <c r="L92" s="32">
        <f t="shared" si="12"/>
        <v>0</v>
      </c>
      <c r="M92" s="32">
        <v>0</v>
      </c>
      <c r="N92" s="32">
        <f t="shared" si="13"/>
        <v>0</v>
      </c>
      <c r="O92" s="32">
        <v>0</v>
      </c>
      <c r="P92" s="32">
        <f t="shared" si="14"/>
        <v>0</v>
      </c>
      <c r="Q92" s="32">
        <v>0</v>
      </c>
      <c r="R92" s="32">
        <f t="shared" si="15"/>
        <v>0</v>
      </c>
      <c r="S92" s="32">
        <v>0</v>
      </c>
      <c r="T92" s="32">
        <f t="shared" si="16"/>
        <v>0</v>
      </c>
      <c r="U92" s="33">
        <v>14.370000000000001</v>
      </c>
      <c r="V92" s="33">
        <f t="shared" si="17"/>
        <v>0</v>
      </c>
      <c r="W92" s="34">
        <f t="shared" si="20"/>
        <v>14.370000000000001</v>
      </c>
      <c r="X92" s="103"/>
      <c r="Y92" s="35">
        <f t="shared" si="18"/>
        <v>0</v>
      </c>
    </row>
    <row r="93" spans="1:25" ht="14.4">
      <c r="A93" s="2" t="str">
        <f t="shared" si="19"/>
        <v>SAKARYAİnşaat</v>
      </c>
      <c r="B93" s="14">
        <v>90</v>
      </c>
      <c r="C93" s="14" t="s">
        <v>613</v>
      </c>
      <c r="D93" s="29" t="s">
        <v>465</v>
      </c>
      <c r="E93" s="30" t="s">
        <v>350</v>
      </c>
      <c r="F93" s="10" t="s">
        <v>334</v>
      </c>
      <c r="G93" s="10" t="s">
        <v>351</v>
      </c>
      <c r="H93" s="31" t="s">
        <v>82</v>
      </c>
      <c r="I93" s="32">
        <v>0</v>
      </c>
      <c r="J93" s="32">
        <f t="shared" si="11"/>
        <v>0</v>
      </c>
      <c r="K93" s="32">
        <v>0</v>
      </c>
      <c r="L93" s="32">
        <f t="shared" si="12"/>
        <v>0</v>
      </c>
      <c r="M93" s="32">
        <v>0</v>
      </c>
      <c r="N93" s="32">
        <f t="shared" si="13"/>
        <v>0</v>
      </c>
      <c r="O93" s="32">
        <v>0</v>
      </c>
      <c r="P93" s="32">
        <f t="shared" si="14"/>
        <v>0</v>
      </c>
      <c r="Q93" s="32">
        <v>0</v>
      </c>
      <c r="R93" s="32">
        <f t="shared" si="15"/>
        <v>0</v>
      </c>
      <c r="S93" s="32">
        <v>0</v>
      </c>
      <c r="T93" s="32">
        <f t="shared" si="16"/>
        <v>0</v>
      </c>
      <c r="U93" s="33">
        <v>1</v>
      </c>
      <c r="V93" s="33">
        <f t="shared" si="17"/>
        <v>0</v>
      </c>
      <c r="W93" s="34">
        <f t="shared" si="20"/>
        <v>1</v>
      </c>
      <c r="X93" s="103"/>
      <c r="Y93" s="35">
        <f t="shared" si="18"/>
        <v>0</v>
      </c>
    </row>
    <row r="94" spans="1:25" ht="28.8">
      <c r="A94" s="2" t="str">
        <f t="shared" si="19"/>
        <v>SAKARYAİnşaat</v>
      </c>
      <c r="B94" s="14">
        <v>91</v>
      </c>
      <c r="C94" s="14" t="s">
        <v>614</v>
      </c>
      <c r="D94" s="29" t="s">
        <v>465</v>
      </c>
      <c r="E94" s="30" t="s">
        <v>352</v>
      </c>
      <c r="F94" s="10" t="s">
        <v>335</v>
      </c>
      <c r="G94" s="10" t="s">
        <v>353</v>
      </c>
      <c r="H94" s="31" t="s">
        <v>28</v>
      </c>
      <c r="I94" s="32">
        <v>0</v>
      </c>
      <c r="J94" s="32">
        <f t="shared" si="11"/>
        <v>0</v>
      </c>
      <c r="K94" s="32">
        <v>0</v>
      </c>
      <c r="L94" s="32">
        <f t="shared" si="12"/>
        <v>0</v>
      </c>
      <c r="M94" s="32">
        <v>375</v>
      </c>
      <c r="N94" s="32">
        <f t="shared" si="13"/>
        <v>0</v>
      </c>
      <c r="O94" s="32">
        <v>1560.38</v>
      </c>
      <c r="P94" s="32">
        <f t="shared" si="14"/>
        <v>0</v>
      </c>
      <c r="Q94" s="32">
        <v>0</v>
      </c>
      <c r="R94" s="32">
        <f t="shared" si="15"/>
        <v>0</v>
      </c>
      <c r="S94" s="32">
        <v>0</v>
      </c>
      <c r="T94" s="32">
        <f t="shared" si="16"/>
        <v>0</v>
      </c>
      <c r="U94" s="33">
        <v>216.64500000000001</v>
      </c>
      <c r="V94" s="33">
        <f t="shared" si="17"/>
        <v>0</v>
      </c>
      <c r="W94" s="34">
        <f t="shared" si="20"/>
        <v>2152.0250000000001</v>
      </c>
      <c r="X94" s="103"/>
      <c r="Y94" s="35">
        <f t="shared" si="18"/>
        <v>0</v>
      </c>
    </row>
    <row r="95" spans="1:25" ht="14.4">
      <c r="A95" s="2" t="str">
        <f t="shared" si="19"/>
        <v>SAKARYAİnşaat</v>
      </c>
      <c r="B95" s="14">
        <v>92</v>
      </c>
      <c r="C95" s="14" t="s">
        <v>615</v>
      </c>
      <c r="D95" s="29" t="s">
        <v>465</v>
      </c>
      <c r="E95" s="30" t="s">
        <v>354</v>
      </c>
      <c r="F95" s="10" t="s">
        <v>374</v>
      </c>
      <c r="G95" s="10" t="s">
        <v>355</v>
      </c>
      <c r="H95" s="31" t="s">
        <v>82</v>
      </c>
      <c r="I95" s="32">
        <v>0</v>
      </c>
      <c r="J95" s="32">
        <f t="shared" si="11"/>
        <v>0</v>
      </c>
      <c r="K95" s="32">
        <v>1.2</v>
      </c>
      <c r="L95" s="32">
        <f t="shared" si="12"/>
        <v>0</v>
      </c>
      <c r="M95" s="32">
        <v>0</v>
      </c>
      <c r="N95" s="32">
        <f t="shared" si="13"/>
        <v>0</v>
      </c>
      <c r="O95" s="32">
        <v>0</v>
      </c>
      <c r="P95" s="32">
        <f t="shared" si="14"/>
        <v>0</v>
      </c>
      <c r="Q95" s="32">
        <v>0.99</v>
      </c>
      <c r="R95" s="32">
        <f t="shared" si="15"/>
        <v>0</v>
      </c>
      <c r="S95" s="32">
        <v>0</v>
      </c>
      <c r="T95" s="32">
        <f t="shared" si="16"/>
        <v>0</v>
      </c>
      <c r="U95" s="33">
        <v>1</v>
      </c>
      <c r="V95" s="33">
        <f t="shared" si="17"/>
        <v>0</v>
      </c>
      <c r="W95" s="34">
        <f t="shared" si="20"/>
        <v>3.19</v>
      </c>
      <c r="X95" s="103"/>
      <c r="Y95" s="35">
        <f t="shared" si="18"/>
        <v>0</v>
      </c>
    </row>
    <row r="96" spans="1:25" ht="14.4">
      <c r="A96" s="2" t="str">
        <f t="shared" si="19"/>
        <v>SAKARYAİnşaat</v>
      </c>
      <c r="B96" s="14">
        <v>93</v>
      </c>
      <c r="C96" s="14" t="s">
        <v>616</v>
      </c>
      <c r="D96" s="29" t="s">
        <v>465</v>
      </c>
      <c r="E96" s="30" t="s">
        <v>357</v>
      </c>
      <c r="F96" s="10" t="s">
        <v>325</v>
      </c>
      <c r="G96" s="10" t="s">
        <v>356</v>
      </c>
      <c r="H96" s="31" t="s">
        <v>30</v>
      </c>
      <c r="I96" s="32">
        <v>0</v>
      </c>
      <c r="J96" s="32">
        <f t="shared" si="11"/>
        <v>0</v>
      </c>
      <c r="K96" s="32">
        <v>0</v>
      </c>
      <c r="L96" s="32">
        <f t="shared" si="12"/>
        <v>0</v>
      </c>
      <c r="M96" s="32">
        <v>0</v>
      </c>
      <c r="N96" s="32">
        <f t="shared" si="13"/>
        <v>0</v>
      </c>
      <c r="O96" s="32">
        <v>0</v>
      </c>
      <c r="P96" s="32">
        <f t="shared" si="14"/>
        <v>0</v>
      </c>
      <c r="Q96" s="32">
        <v>0</v>
      </c>
      <c r="R96" s="32">
        <f t="shared" si="15"/>
        <v>0</v>
      </c>
      <c r="S96" s="32">
        <v>0</v>
      </c>
      <c r="T96" s="32">
        <f t="shared" si="16"/>
        <v>0</v>
      </c>
      <c r="U96" s="33">
        <v>1</v>
      </c>
      <c r="V96" s="33">
        <f t="shared" si="17"/>
        <v>0</v>
      </c>
      <c r="W96" s="34">
        <f t="shared" si="20"/>
        <v>1</v>
      </c>
      <c r="X96" s="103"/>
      <c r="Y96" s="35">
        <f t="shared" si="18"/>
        <v>0</v>
      </c>
    </row>
    <row r="97" spans="1:25" ht="28.8">
      <c r="A97" s="2" t="str">
        <f t="shared" si="19"/>
        <v>SAKARYAİnşaat</v>
      </c>
      <c r="B97" s="14">
        <v>94</v>
      </c>
      <c r="C97" s="14" t="s">
        <v>617</v>
      </c>
      <c r="D97" s="29" t="s">
        <v>465</v>
      </c>
      <c r="E97" s="30" t="s">
        <v>359</v>
      </c>
      <c r="F97" s="10" t="s">
        <v>323</v>
      </c>
      <c r="G97" s="10" t="s">
        <v>358</v>
      </c>
      <c r="H97" s="31" t="s">
        <v>174</v>
      </c>
      <c r="I97" s="32">
        <v>1.1159999999999999</v>
      </c>
      <c r="J97" s="32">
        <f t="shared" si="11"/>
        <v>0</v>
      </c>
      <c r="K97" s="32">
        <v>0</v>
      </c>
      <c r="L97" s="32">
        <f t="shared" si="12"/>
        <v>0</v>
      </c>
      <c r="M97" s="32">
        <v>0</v>
      </c>
      <c r="N97" s="32">
        <f t="shared" si="13"/>
        <v>0</v>
      </c>
      <c r="O97" s="32">
        <v>0</v>
      </c>
      <c r="P97" s="32">
        <f t="shared" si="14"/>
        <v>0</v>
      </c>
      <c r="Q97" s="32">
        <v>0</v>
      </c>
      <c r="R97" s="32">
        <f t="shared" si="15"/>
        <v>0</v>
      </c>
      <c r="S97" s="32">
        <v>0</v>
      </c>
      <c r="T97" s="32">
        <f t="shared" si="16"/>
        <v>0</v>
      </c>
      <c r="U97" s="33">
        <v>3.9000000000000004</v>
      </c>
      <c r="V97" s="33">
        <f t="shared" si="17"/>
        <v>0</v>
      </c>
      <c r="W97" s="34">
        <f t="shared" si="20"/>
        <v>5.016</v>
      </c>
      <c r="X97" s="103"/>
      <c r="Y97" s="35">
        <f t="shared" si="18"/>
        <v>0</v>
      </c>
    </row>
    <row r="98" spans="1:25" ht="28.8">
      <c r="A98" s="2" t="str">
        <f t="shared" si="19"/>
        <v>SAKARYAİnşaat</v>
      </c>
      <c r="B98" s="14">
        <v>95</v>
      </c>
      <c r="C98" s="14" t="s">
        <v>618</v>
      </c>
      <c r="D98" s="29" t="s">
        <v>465</v>
      </c>
      <c r="E98" s="30" t="s">
        <v>360</v>
      </c>
      <c r="F98" s="10" t="s">
        <v>336</v>
      </c>
      <c r="G98" s="10" t="s">
        <v>361</v>
      </c>
      <c r="H98" s="31" t="s">
        <v>82</v>
      </c>
      <c r="I98" s="32">
        <v>0</v>
      </c>
      <c r="J98" s="32">
        <f t="shared" si="11"/>
        <v>0</v>
      </c>
      <c r="K98" s="32">
        <v>0</v>
      </c>
      <c r="L98" s="32">
        <f t="shared" si="12"/>
        <v>0</v>
      </c>
      <c r="M98" s="32">
        <v>0</v>
      </c>
      <c r="N98" s="32">
        <f t="shared" si="13"/>
        <v>0</v>
      </c>
      <c r="O98" s="32">
        <v>0</v>
      </c>
      <c r="P98" s="32">
        <f t="shared" si="14"/>
        <v>0</v>
      </c>
      <c r="Q98" s="32">
        <v>0</v>
      </c>
      <c r="R98" s="32">
        <f t="shared" si="15"/>
        <v>0</v>
      </c>
      <c r="S98" s="32">
        <v>0</v>
      </c>
      <c r="T98" s="32">
        <f t="shared" si="16"/>
        <v>0</v>
      </c>
      <c r="U98" s="33">
        <v>1</v>
      </c>
      <c r="V98" s="33">
        <f t="shared" si="17"/>
        <v>0</v>
      </c>
      <c r="W98" s="34">
        <f t="shared" si="20"/>
        <v>1</v>
      </c>
      <c r="X98" s="103"/>
      <c r="Y98" s="35">
        <f t="shared" si="18"/>
        <v>0</v>
      </c>
    </row>
    <row r="99" spans="1:25" ht="14.4">
      <c r="A99" s="2" t="str">
        <f t="shared" si="19"/>
        <v>SAKARYAİnşaat</v>
      </c>
      <c r="B99" s="14">
        <v>96</v>
      </c>
      <c r="C99" s="14" t="s">
        <v>619</v>
      </c>
      <c r="D99" s="29" t="s">
        <v>465</v>
      </c>
      <c r="E99" s="30" t="s">
        <v>362</v>
      </c>
      <c r="F99" s="10" t="s">
        <v>336</v>
      </c>
      <c r="G99" s="10" t="s">
        <v>363</v>
      </c>
      <c r="H99" s="31" t="s">
        <v>82</v>
      </c>
      <c r="I99" s="32">
        <v>0</v>
      </c>
      <c r="J99" s="32">
        <f t="shared" si="11"/>
        <v>0</v>
      </c>
      <c r="K99" s="32">
        <v>0</v>
      </c>
      <c r="L99" s="32">
        <f t="shared" si="12"/>
        <v>0</v>
      </c>
      <c r="M99" s="32">
        <v>0</v>
      </c>
      <c r="N99" s="32">
        <f t="shared" si="13"/>
        <v>0</v>
      </c>
      <c r="O99" s="32">
        <v>0</v>
      </c>
      <c r="P99" s="32">
        <f t="shared" si="14"/>
        <v>0</v>
      </c>
      <c r="Q99" s="32">
        <v>0</v>
      </c>
      <c r="R99" s="32">
        <f t="shared" si="15"/>
        <v>0</v>
      </c>
      <c r="S99" s="32">
        <v>0</v>
      </c>
      <c r="T99" s="32">
        <f t="shared" si="16"/>
        <v>0</v>
      </c>
      <c r="U99" s="33">
        <v>1</v>
      </c>
      <c r="V99" s="33">
        <f t="shared" si="17"/>
        <v>0</v>
      </c>
      <c r="W99" s="34">
        <f t="shared" si="20"/>
        <v>1</v>
      </c>
      <c r="X99" s="103"/>
      <c r="Y99" s="35">
        <f t="shared" si="18"/>
        <v>0</v>
      </c>
    </row>
    <row r="100" spans="1:25" ht="28.8">
      <c r="A100" s="2" t="str">
        <f t="shared" si="19"/>
        <v>SAKARYAİnşaat</v>
      </c>
      <c r="B100" s="14">
        <v>97</v>
      </c>
      <c r="C100" s="14" t="s">
        <v>620</v>
      </c>
      <c r="D100" s="29" t="s">
        <v>465</v>
      </c>
      <c r="E100" s="30" t="s">
        <v>364</v>
      </c>
      <c r="F100" s="10" t="s">
        <v>336</v>
      </c>
      <c r="G100" s="10" t="s">
        <v>365</v>
      </c>
      <c r="H100" s="31" t="s">
        <v>82</v>
      </c>
      <c r="I100" s="32">
        <v>0</v>
      </c>
      <c r="J100" s="32">
        <f t="shared" si="11"/>
        <v>0</v>
      </c>
      <c r="K100" s="32">
        <v>0</v>
      </c>
      <c r="L100" s="32">
        <f t="shared" si="12"/>
        <v>0</v>
      </c>
      <c r="M100" s="32">
        <v>250</v>
      </c>
      <c r="N100" s="32">
        <f t="shared" si="13"/>
        <v>0</v>
      </c>
      <c r="O100" s="32">
        <v>0</v>
      </c>
      <c r="P100" s="32">
        <f t="shared" si="14"/>
        <v>0</v>
      </c>
      <c r="Q100" s="32">
        <v>0</v>
      </c>
      <c r="R100" s="32">
        <f t="shared" si="15"/>
        <v>0</v>
      </c>
      <c r="S100" s="32">
        <v>0</v>
      </c>
      <c r="T100" s="32">
        <f t="shared" si="16"/>
        <v>0</v>
      </c>
      <c r="U100" s="33">
        <v>3</v>
      </c>
      <c r="V100" s="33">
        <f t="shared" ref="V100:V131" si="21">U100*X100</f>
        <v>0</v>
      </c>
      <c r="W100" s="34">
        <f t="shared" si="20"/>
        <v>253</v>
      </c>
      <c r="X100" s="103"/>
      <c r="Y100" s="35">
        <f t="shared" si="18"/>
        <v>0</v>
      </c>
    </row>
    <row r="101" spans="1:25" ht="14.4">
      <c r="A101" s="2" t="str">
        <f t="shared" si="19"/>
        <v>SAKARYAİnşaat</v>
      </c>
      <c r="B101" s="14">
        <v>98</v>
      </c>
      <c r="C101" s="14" t="s">
        <v>621</v>
      </c>
      <c r="D101" s="29" t="s">
        <v>465</v>
      </c>
      <c r="E101" s="30" t="s">
        <v>366</v>
      </c>
      <c r="F101" s="10" t="s">
        <v>336</v>
      </c>
      <c r="G101" s="10" t="s">
        <v>367</v>
      </c>
      <c r="H101" s="31" t="s">
        <v>84</v>
      </c>
      <c r="I101" s="32">
        <v>0</v>
      </c>
      <c r="J101" s="32">
        <f t="shared" si="11"/>
        <v>0</v>
      </c>
      <c r="K101" s="32">
        <v>0</v>
      </c>
      <c r="L101" s="32">
        <f t="shared" si="12"/>
        <v>0</v>
      </c>
      <c r="M101" s="32">
        <v>25</v>
      </c>
      <c r="N101" s="32">
        <f t="shared" si="13"/>
        <v>0</v>
      </c>
      <c r="O101" s="32">
        <v>0</v>
      </c>
      <c r="P101" s="32">
        <f t="shared" si="14"/>
        <v>0</v>
      </c>
      <c r="Q101" s="32">
        <v>0</v>
      </c>
      <c r="R101" s="32">
        <f t="shared" si="15"/>
        <v>0</v>
      </c>
      <c r="S101" s="32">
        <v>0</v>
      </c>
      <c r="T101" s="32">
        <f t="shared" si="16"/>
        <v>0</v>
      </c>
      <c r="U101" s="33">
        <v>1</v>
      </c>
      <c r="V101" s="33">
        <f t="shared" si="21"/>
        <v>0</v>
      </c>
      <c r="W101" s="34">
        <f t="shared" si="20"/>
        <v>26</v>
      </c>
      <c r="X101" s="103"/>
      <c r="Y101" s="35">
        <f t="shared" si="18"/>
        <v>0</v>
      </c>
    </row>
    <row r="102" spans="1:25" ht="14.4">
      <c r="A102" s="2" t="str">
        <f t="shared" si="19"/>
        <v>SAKARYAİnşaat</v>
      </c>
      <c r="B102" s="14">
        <v>99</v>
      </c>
      <c r="C102" s="14" t="s">
        <v>622</v>
      </c>
      <c r="D102" s="29" t="s">
        <v>465</v>
      </c>
      <c r="E102" s="30" t="s">
        <v>369</v>
      </c>
      <c r="F102" s="10" t="s">
        <v>336</v>
      </c>
      <c r="G102" s="10" t="s">
        <v>368</v>
      </c>
      <c r="H102" s="31" t="s">
        <v>82</v>
      </c>
      <c r="I102" s="32">
        <v>0</v>
      </c>
      <c r="J102" s="32">
        <f t="shared" si="11"/>
        <v>0</v>
      </c>
      <c r="K102" s="32">
        <v>0</v>
      </c>
      <c r="L102" s="32">
        <f t="shared" si="12"/>
        <v>0</v>
      </c>
      <c r="M102" s="32">
        <v>250</v>
      </c>
      <c r="N102" s="32">
        <f t="shared" si="13"/>
        <v>0</v>
      </c>
      <c r="O102" s="32">
        <v>0</v>
      </c>
      <c r="P102" s="32">
        <f t="shared" si="14"/>
        <v>0</v>
      </c>
      <c r="Q102" s="32">
        <v>0</v>
      </c>
      <c r="R102" s="32">
        <f t="shared" si="15"/>
        <v>0</v>
      </c>
      <c r="S102" s="32">
        <v>0</v>
      </c>
      <c r="T102" s="32">
        <f t="shared" si="16"/>
        <v>0</v>
      </c>
      <c r="U102" s="33">
        <v>1</v>
      </c>
      <c r="V102" s="33">
        <f t="shared" si="21"/>
        <v>0</v>
      </c>
      <c r="W102" s="34">
        <f t="shared" si="20"/>
        <v>251</v>
      </c>
      <c r="X102" s="103"/>
      <c r="Y102" s="35">
        <f t="shared" si="18"/>
        <v>0</v>
      </c>
    </row>
    <row r="103" spans="1:25" ht="14.4">
      <c r="A103" s="2" t="str">
        <f t="shared" si="19"/>
        <v>SAKARYAİnşaat</v>
      </c>
      <c r="B103" s="14">
        <v>100</v>
      </c>
      <c r="C103" s="14" t="s">
        <v>623</v>
      </c>
      <c r="D103" s="29" t="s">
        <v>465</v>
      </c>
      <c r="E103" s="30" t="s">
        <v>371</v>
      </c>
      <c r="F103" s="10" t="s">
        <v>336</v>
      </c>
      <c r="G103" s="10" t="s">
        <v>370</v>
      </c>
      <c r="H103" s="31" t="s">
        <v>28</v>
      </c>
      <c r="I103" s="32">
        <v>0</v>
      </c>
      <c r="J103" s="32">
        <f t="shared" si="11"/>
        <v>0</v>
      </c>
      <c r="K103" s="32">
        <v>0</v>
      </c>
      <c r="L103" s="32">
        <f t="shared" si="12"/>
        <v>0</v>
      </c>
      <c r="M103" s="32">
        <v>65</v>
      </c>
      <c r="N103" s="32">
        <f t="shared" si="13"/>
        <v>0</v>
      </c>
      <c r="O103" s="32">
        <v>4.96</v>
      </c>
      <c r="P103" s="32">
        <f t="shared" si="14"/>
        <v>0</v>
      </c>
      <c r="Q103" s="32">
        <v>0</v>
      </c>
      <c r="R103" s="32">
        <f t="shared" si="15"/>
        <v>0</v>
      </c>
      <c r="S103" s="32">
        <v>0</v>
      </c>
      <c r="T103" s="32">
        <f t="shared" si="16"/>
        <v>0</v>
      </c>
      <c r="U103" s="33">
        <v>5.3100000000000005</v>
      </c>
      <c r="V103" s="33">
        <f t="shared" si="21"/>
        <v>0</v>
      </c>
      <c r="W103" s="34">
        <f t="shared" si="20"/>
        <v>75.27</v>
      </c>
      <c r="X103" s="103"/>
      <c r="Y103" s="35">
        <f t="shared" si="18"/>
        <v>0</v>
      </c>
    </row>
    <row r="104" spans="1:25" ht="28.8">
      <c r="A104" s="2" t="str">
        <f t="shared" si="19"/>
        <v>SAKARYAİnşaat</v>
      </c>
      <c r="B104" s="14">
        <v>101</v>
      </c>
      <c r="C104" s="14" t="s">
        <v>624</v>
      </c>
      <c r="D104" s="29" t="s">
        <v>465</v>
      </c>
      <c r="E104" s="30" t="s">
        <v>372</v>
      </c>
      <c r="F104" s="10" t="s">
        <v>336</v>
      </c>
      <c r="G104" s="10" t="s">
        <v>373</v>
      </c>
      <c r="H104" s="31" t="s">
        <v>82</v>
      </c>
      <c r="I104" s="32">
        <v>0</v>
      </c>
      <c r="J104" s="32">
        <f t="shared" si="11"/>
        <v>0</v>
      </c>
      <c r="K104" s="32">
        <v>0</v>
      </c>
      <c r="L104" s="32">
        <f t="shared" si="12"/>
        <v>0</v>
      </c>
      <c r="M104" s="32">
        <v>0</v>
      </c>
      <c r="N104" s="32">
        <f t="shared" si="13"/>
        <v>0</v>
      </c>
      <c r="O104" s="32">
        <v>220</v>
      </c>
      <c r="P104" s="32">
        <f t="shared" si="14"/>
        <v>0</v>
      </c>
      <c r="Q104" s="32">
        <v>0</v>
      </c>
      <c r="R104" s="32">
        <f t="shared" si="15"/>
        <v>0</v>
      </c>
      <c r="S104" s="32">
        <v>0</v>
      </c>
      <c r="T104" s="32">
        <f t="shared" si="16"/>
        <v>0</v>
      </c>
      <c r="U104" s="33">
        <v>1</v>
      </c>
      <c r="V104" s="33">
        <f t="shared" si="21"/>
        <v>0</v>
      </c>
      <c r="W104" s="34">
        <f t="shared" si="20"/>
        <v>221</v>
      </c>
      <c r="X104" s="103"/>
      <c r="Y104" s="35">
        <f t="shared" si="18"/>
        <v>0</v>
      </c>
    </row>
    <row r="105" spans="1:25" ht="43.2">
      <c r="A105" s="2" t="str">
        <f t="shared" si="19"/>
        <v>SAKARYAİnşaat</v>
      </c>
      <c r="B105" s="14">
        <v>102</v>
      </c>
      <c r="C105" s="14" t="s">
        <v>625</v>
      </c>
      <c r="D105" s="29" t="s">
        <v>465</v>
      </c>
      <c r="E105" s="30" t="s">
        <v>383</v>
      </c>
      <c r="F105" s="10" t="s">
        <v>331</v>
      </c>
      <c r="G105" s="10" t="s">
        <v>384</v>
      </c>
      <c r="H105" s="31" t="s">
        <v>82</v>
      </c>
      <c r="I105" s="32">
        <v>185</v>
      </c>
      <c r="J105" s="32">
        <f t="shared" si="11"/>
        <v>0</v>
      </c>
      <c r="K105" s="32">
        <v>560</v>
      </c>
      <c r="L105" s="32">
        <f t="shared" si="12"/>
        <v>0</v>
      </c>
      <c r="M105" s="32">
        <v>93.81</v>
      </c>
      <c r="N105" s="32">
        <f t="shared" si="13"/>
        <v>0</v>
      </c>
      <c r="O105" s="32">
        <v>0</v>
      </c>
      <c r="P105" s="32">
        <f t="shared" si="14"/>
        <v>0</v>
      </c>
      <c r="Q105" s="32">
        <v>31.27</v>
      </c>
      <c r="R105" s="32">
        <f t="shared" si="15"/>
        <v>0</v>
      </c>
      <c r="S105" s="32">
        <v>250</v>
      </c>
      <c r="T105" s="32">
        <f t="shared" si="16"/>
        <v>0</v>
      </c>
      <c r="U105" s="33">
        <v>25.5</v>
      </c>
      <c r="V105" s="33">
        <f t="shared" si="21"/>
        <v>0</v>
      </c>
      <c r="W105" s="34">
        <f t="shared" si="20"/>
        <v>1145.58</v>
      </c>
      <c r="X105" s="103"/>
      <c r="Y105" s="35">
        <f t="shared" si="18"/>
        <v>0</v>
      </c>
    </row>
    <row r="106" spans="1:25" ht="28.8">
      <c r="A106" s="2" t="str">
        <f t="shared" si="19"/>
        <v>SAKARYAİnşaat</v>
      </c>
      <c r="B106" s="14">
        <v>103</v>
      </c>
      <c r="C106" s="14" t="s">
        <v>626</v>
      </c>
      <c r="D106" s="29" t="s">
        <v>465</v>
      </c>
      <c r="E106" s="30" t="s">
        <v>386</v>
      </c>
      <c r="F106" s="10" t="s">
        <v>323</v>
      </c>
      <c r="G106" s="10" t="s">
        <v>385</v>
      </c>
      <c r="H106" s="31" t="s">
        <v>82</v>
      </c>
      <c r="I106" s="32">
        <v>0</v>
      </c>
      <c r="J106" s="32">
        <f t="shared" si="11"/>
        <v>0</v>
      </c>
      <c r="K106" s="32">
        <v>0</v>
      </c>
      <c r="L106" s="32">
        <f t="shared" si="12"/>
        <v>0</v>
      </c>
      <c r="M106" s="32">
        <v>0</v>
      </c>
      <c r="N106" s="32">
        <f t="shared" si="13"/>
        <v>0</v>
      </c>
      <c r="O106" s="32">
        <v>0</v>
      </c>
      <c r="P106" s="32">
        <f t="shared" si="14"/>
        <v>0</v>
      </c>
      <c r="Q106" s="32">
        <v>0</v>
      </c>
      <c r="R106" s="32">
        <f t="shared" si="15"/>
        <v>0</v>
      </c>
      <c r="S106" s="32">
        <v>0</v>
      </c>
      <c r="T106" s="32">
        <f t="shared" si="16"/>
        <v>0</v>
      </c>
      <c r="U106" s="33">
        <v>1</v>
      </c>
      <c r="V106" s="33">
        <f t="shared" si="21"/>
        <v>0</v>
      </c>
      <c r="W106" s="34">
        <f t="shared" si="20"/>
        <v>1</v>
      </c>
      <c r="X106" s="103"/>
      <c r="Y106" s="35">
        <f t="shared" si="18"/>
        <v>0</v>
      </c>
    </row>
    <row r="107" spans="1:25" ht="28.8">
      <c r="A107" s="2" t="str">
        <f t="shared" si="19"/>
        <v>SAKARYAİnşaat</v>
      </c>
      <c r="B107" s="14">
        <v>104</v>
      </c>
      <c r="C107" s="14" t="s">
        <v>627</v>
      </c>
      <c r="D107" s="29" t="s">
        <v>465</v>
      </c>
      <c r="E107" s="30" t="s">
        <v>387</v>
      </c>
      <c r="F107" s="10" t="s">
        <v>323</v>
      </c>
      <c r="G107" s="10" t="s">
        <v>388</v>
      </c>
      <c r="H107" s="31" t="s">
        <v>84</v>
      </c>
      <c r="I107" s="32">
        <v>0</v>
      </c>
      <c r="J107" s="32">
        <f t="shared" si="11"/>
        <v>0</v>
      </c>
      <c r="K107" s="32">
        <v>0</v>
      </c>
      <c r="L107" s="32">
        <f t="shared" si="12"/>
        <v>0</v>
      </c>
      <c r="M107" s="32">
        <v>0</v>
      </c>
      <c r="N107" s="32">
        <f t="shared" si="13"/>
        <v>0</v>
      </c>
      <c r="O107" s="32">
        <v>0</v>
      </c>
      <c r="P107" s="32">
        <f t="shared" si="14"/>
        <v>0</v>
      </c>
      <c r="Q107" s="32">
        <v>0</v>
      </c>
      <c r="R107" s="32">
        <f t="shared" si="15"/>
        <v>0</v>
      </c>
      <c r="S107" s="32">
        <v>0</v>
      </c>
      <c r="T107" s="32">
        <f t="shared" si="16"/>
        <v>0</v>
      </c>
      <c r="U107" s="33">
        <v>1</v>
      </c>
      <c r="V107" s="33">
        <f t="shared" si="21"/>
        <v>0</v>
      </c>
      <c r="W107" s="34">
        <f t="shared" si="20"/>
        <v>1</v>
      </c>
      <c r="X107" s="103"/>
      <c r="Y107" s="35">
        <f t="shared" si="18"/>
        <v>0</v>
      </c>
    </row>
    <row r="108" spans="1:25" ht="28.8">
      <c r="A108" s="2" t="str">
        <f t="shared" si="19"/>
        <v>SAKARYAİnşaat</v>
      </c>
      <c r="B108" s="14">
        <v>105</v>
      </c>
      <c r="C108" s="14" t="s">
        <v>628</v>
      </c>
      <c r="D108" s="29" t="s">
        <v>465</v>
      </c>
      <c r="E108" s="30" t="s">
        <v>389</v>
      </c>
      <c r="F108" s="10" t="s">
        <v>323</v>
      </c>
      <c r="G108" s="10" t="s">
        <v>402</v>
      </c>
      <c r="H108" s="31" t="s">
        <v>84</v>
      </c>
      <c r="I108" s="32">
        <v>1.736</v>
      </c>
      <c r="J108" s="32">
        <f t="shared" si="11"/>
        <v>0</v>
      </c>
      <c r="K108" s="32">
        <v>0</v>
      </c>
      <c r="L108" s="32">
        <f t="shared" si="12"/>
        <v>0</v>
      </c>
      <c r="M108" s="32">
        <v>0</v>
      </c>
      <c r="N108" s="32">
        <f t="shared" si="13"/>
        <v>0</v>
      </c>
      <c r="O108" s="32">
        <v>0</v>
      </c>
      <c r="P108" s="32">
        <f t="shared" si="14"/>
        <v>0</v>
      </c>
      <c r="Q108" s="32">
        <v>0</v>
      </c>
      <c r="R108" s="32">
        <f t="shared" si="15"/>
        <v>0</v>
      </c>
      <c r="S108" s="32">
        <v>0</v>
      </c>
      <c r="T108" s="32">
        <f t="shared" si="16"/>
        <v>0</v>
      </c>
      <c r="U108" s="33">
        <v>1</v>
      </c>
      <c r="V108" s="33">
        <f t="shared" si="21"/>
        <v>0</v>
      </c>
      <c r="W108" s="34">
        <f t="shared" si="20"/>
        <v>2.7359999999999998</v>
      </c>
      <c r="X108" s="103"/>
      <c r="Y108" s="35">
        <f t="shared" si="18"/>
        <v>0</v>
      </c>
    </row>
    <row r="109" spans="1:25" ht="28.8">
      <c r="A109" s="2" t="str">
        <f t="shared" si="19"/>
        <v>SAKARYAİnşaat</v>
      </c>
      <c r="B109" s="14">
        <v>106</v>
      </c>
      <c r="C109" s="14" t="s">
        <v>629</v>
      </c>
      <c r="D109" s="29" t="s">
        <v>465</v>
      </c>
      <c r="E109" s="30" t="s">
        <v>391</v>
      </c>
      <c r="F109" s="10" t="s">
        <v>323</v>
      </c>
      <c r="G109" s="10" t="s">
        <v>390</v>
      </c>
      <c r="H109" s="31" t="s">
        <v>82</v>
      </c>
      <c r="I109" s="32">
        <v>0</v>
      </c>
      <c r="J109" s="32">
        <f t="shared" si="11"/>
        <v>0</v>
      </c>
      <c r="K109" s="32">
        <v>0</v>
      </c>
      <c r="L109" s="32">
        <f t="shared" si="12"/>
        <v>0</v>
      </c>
      <c r="M109" s="32">
        <v>250</v>
      </c>
      <c r="N109" s="32">
        <f t="shared" si="13"/>
        <v>0</v>
      </c>
      <c r="O109" s="32">
        <v>188</v>
      </c>
      <c r="P109" s="32">
        <f t="shared" si="14"/>
        <v>0</v>
      </c>
      <c r="Q109" s="32">
        <v>0</v>
      </c>
      <c r="R109" s="32">
        <f t="shared" si="15"/>
        <v>0</v>
      </c>
      <c r="S109" s="32">
        <v>0</v>
      </c>
      <c r="T109" s="32">
        <f t="shared" si="16"/>
        <v>0</v>
      </c>
      <c r="U109" s="33">
        <v>1</v>
      </c>
      <c r="V109" s="33">
        <f t="shared" si="21"/>
        <v>0</v>
      </c>
      <c r="W109" s="34">
        <f t="shared" si="20"/>
        <v>439</v>
      </c>
      <c r="X109" s="103"/>
      <c r="Y109" s="35">
        <f t="shared" si="18"/>
        <v>0</v>
      </c>
    </row>
    <row r="110" spans="1:25" ht="28.8">
      <c r="A110" s="2" t="str">
        <f t="shared" si="19"/>
        <v>SAKARYAİnşaat</v>
      </c>
      <c r="B110" s="14">
        <v>107</v>
      </c>
      <c r="C110" s="14" t="s">
        <v>630</v>
      </c>
      <c r="D110" s="29" t="s">
        <v>465</v>
      </c>
      <c r="E110" s="30" t="s">
        <v>392</v>
      </c>
      <c r="F110" s="10" t="s">
        <v>323</v>
      </c>
      <c r="G110" s="10" t="s">
        <v>393</v>
      </c>
      <c r="H110" s="31" t="s">
        <v>28</v>
      </c>
      <c r="I110" s="32">
        <v>0</v>
      </c>
      <c r="J110" s="32">
        <f t="shared" si="11"/>
        <v>0</v>
      </c>
      <c r="K110" s="32">
        <v>0</v>
      </c>
      <c r="L110" s="32">
        <f t="shared" si="12"/>
        <v>0</v>
      </c>
      <c r="M110" s="32">
        <v>0</v>
      </c>
      <c r="N110" s="32">
        <f t="shared" si="13"/>
        <v>0</v>
      </c>
      <c r="O110" s="32">
        <v>7500</v>
      </c>
      <c r="P110" s="32">
        <f t="shared" si="14"/>
        <v>0</v>
      </c>
      <c r="Q110" s="32">
        <v>0</v>
      </c>
      <c r="R110" s="32">
        <f t="shared" si="15"/>
        <v>0</v>
      </c>
      <c r="S110" s="32">
        <v>0</v>
      </c>
      <c r="T110" s="32">
        <f t="shared" si="16"/>
        <v>0</v>
      </c>
      <c r="U110" s="33">
        <v>1</v>
      </c>
      <c r="V110" s="33">
        <f t="shared" si="21"/>
        <v>0</v>
      </c>
      <c r="W110" s="34">
        <f t="shared" si="20"/>
        <v>7501</v>
      </c>
      <c r="X110" s="103"/>
      <c r="Y110" s="35">
        <f t="shared" si="18"/>
        <v>0</v>
      </c>
    </row>
    <row r="111" spans="1:25" ht="28.8">
      <c r="A111" s="2" t="str">
        <f t="shared" si="19"/>
        <v>SAKARYAİnşaat</v>
      </c>
      <c r="B111" s="14">
        <v>108</v>
      </c>
      <c r="C111" s="14" t="s">
        <v>631</v>
      </c>
      <c r="D111" s="29" t="s">
        <v>465</v>
      </c>
      <c r="E111" s="30" t="s">
        <v>394</v>
      </c>
      <c r="F111" s="10" t="s">
        <v>323</v>
      </c>
      <c r="G111" s="10" t="s">
        <v>396</v>
      </c>
      <c r="H111" s="31" t="s">
        <v>174</v>
      </c>
      <c r="I111" s="32">
        <v>0</v>
      </c>
      <c r="J111" s="32">
        <f t="shared" si="11"/>
        <v>0</v>
      </c>
      <c r="K111" s="32">
        <v>0</v>
      </c>
      <c r="L111" s="32">
        <f t="shared" si="12"/>
        <v>0</v>
      </c>
      <c r="M111" s="32">
        <v>0</v>
      </c>
      <c r="N111" s="32">
        <f t="shared" si="13"/>
        <v>0</v>
      </c>
      <c r="O111" s="32">
        <v>0</v>
      </c>
      <c r="P111" s="32">
        <f t="shared" si="14"/>
        <v>0</v>
      </c>
      <c r="Q111" s="32">
        <v>0</v>
      </c>
      <c r="R111" s="32">
        <f t="shared" si="15"/>
        <v>0</v>
      </c>
      <c r="S111" s="32">
        <v>0</v>
      </c>
      <c r="T111" s="32">
        <f t="shared" si="16"/>
        <v>0</v>
      </c>
      <c r="U111" s="33">
        <v>1</v>
      </c>
      <c r="V111" s="33">
        <f t="shared" si="21"/>
        <v>0</v>
      </c>
      <c r="W111" s="34">
        <f t="shared" si="20"/>
        <v>1</v>
      </c>
      <c r="X111" s="103"/>
      <c r="Y111" s="35">
        <f t="shared" si="18"/>
        <v>0</v>
      </c>
    </row>
    <row r="112" spans="1:25" ht="28.8">
      <c r="A112" s="2" t="str">
        <f t="shared" si="19"/>
        <v>SAKARYAİnşaat</v>
      </c>
      <c r="B112" s="14">
        <v>109</v>
      </c>
      <c r="C112" s="14" t="s">
        <v>632</v>
      </c>
      <c r="D112" s="29" t="s">
        <v>465</v>
      </c>
      <c r="E112" s="30" t="s">
        <v>395</v>
      </c>
      <c r="F112" s="10" t="s">
        <v>332</v>
      </c>
      <c r="G112" s="10" t="s">
        <v>397</v>
      </c>
      <c r="H112" s="31" t="s">
        <v>82</v>
      </c>
      <c r="I112" s="32">
        <v>215.58640000000003</v>
      </c>
      <c r="J112" s="32">
        <f t="shared" si="11"/>
        <v>0</v>
      </c>
      <c r="K112" s="32">
        <v>250</v>
      </c>
      <c r="L112" s="32">
        <f t="shared" si="12"/>
        <v>0</v>
      </c>
      <c r="M112" s="32">
        <v>304.59000000000003</v>
      </c>
      <c r="N112" s="32">
        <f t="shared" si="13"/>
        <v>0</v>
      </c>
      <c r="O112" s="32">
        <v>0</v>
      </c>
      <c r="P112" s="32">
        <f t="shared" si="14"/>
        <v>0</v>
      </c>
      <c r="Q112" s="32">
        <v>101.53</v>
      </c>
      <c r="R112" s="32">
        <f t="shared" si="15"/>
        <v>0</v>
      </c>
      <c r="S112" s="32">
        <v>4354.5</v>
      </c>
      <c r="T112" s="32">
        <f t="shared" si="16"/>
        <v>0</v>
      </c>
      <c r="U112" s="33">
        <v>551</v>
      </c>
      <c r="V112" s="33">
        <f t="shared" si="21"/>
        <v>0</v>
      </c>
      <c r="W112" s="34">
        <f t="shared" si="20"/>
        <v>5777.2064</v>
      </c>
      <c r="X112" s="103"/>
      <c r="Y112" s="35">
        <f t="shared" si="18"/>
        <v>0</v>
      </c>
    </row>
    <row r="113" spans="1:25" ht="28.8">
      <c r="A113" s="2" t="str">
        <f t="shared" si="19"/>
        <v>SAKARYAİnşaat</v>
      </c>
      <c r="B113" s="14">
        <v>110</v>
      </c>
      <c r="C113" s="14" t="s">
        <v>633</v>
      </c>
      <c r="D113" s="29" t="s">
        <v>465</v>
      </c>
      <c r="E113" s="30" t="s">
        <v>398</v>
      </c>
      <c r="F113" s="10" t="s">
        <v>399</v>
      </c>
      <c r="G113" s="10" t="s">
        <v>462</v>
      </c>
      <c r="H113" s="31" t="s">
        <v>400</v>
      </c>
      <c r="I113" s="32">
        <v>0</v>
      </c>
      <c r="J113" s="32">
        <f t="shared" si="11"/>
        <v>0</v>
      </c>
      <c r="K113" s="32">
        <v>0</v>
      </c>
      <c r="L113" s="32">
        <f t="shared" si="12"/>
        <v>0</v>
      </c>
      <c r="M113" s="32">
        <v>0</v>
      </c>
      <c r="N113" s="32">
        <f t="shared" si="13"/>
        <v>0</v>
      </c>
      <c r="O113" s="32">
        <v>0</v>
      </c>
      <c r="P113" s="32">
        <f t="shared" si="14"/>
        <v>0</v>
      </c>
      <c r="Q113" s="32">
        <v>3</v>
      </c>
      <c r="R113" s="32">
        <f t="shared" si="15"/>
        <v>0</v>
      </c>
      <c r="S113" s="32">
        <v>0</v>
      </c>
      <c r="T113" s="32">
        <f t="shared" si="16"/>
        <v>0</v>
      </c>
      <c r="U113" s="33">
        <v>35.25</v>
      </c>
      <c r="V113" s="33">
        <f t="shared" si="21"/>
        <v>0</v>
      </c>
      <c r="W113" s="34">
        <f t="shared" si="20"/>
        <v>38.25</v>
      </c>
      <c r="X113" s="103"/>
      <c r="Y113" s="35">
        <f t="shared" si="18"/>
        <v>0</v>
      </c>
    </row>
    <row r="114" spans="1:25" ht="14.4">
      <c r="A114" s="2" t="str">
        <f t="shared" si="19"/>
        <v>SAKARYAİnşaat</v>
      </c>
      <c r="B114" s="14">
        <v>111</v>
      </c>
      <c r="C114" s="14" t="s">
        <v>634</v>
      </c>
      <c r="D114" s="29" t="s">
        <v>465</v>
      </c>
      <c r="E114" s="30" t="s">
        <v>401</v>
      </c>
      <c r="F114" s="10" t="s">
        <v>325</v>
      </c>
      <c r="G114" s="10" t="s">
        <v>413</v>
      </c>
      <c r="H114" s="31" t="s">
        <v>30</v>
      </c>
      <c r="I114" s="32">
        <v>6</v>
      </c>
      <c r="J114" s="32">
        <f t="shared" si="11"/>
        <v>0</v>
      </c>
      <c r="K114" s="32">
        <v>0</v>
      </c>
      <c r="L114" s="32">
        <f t="shared" si="12"/>
        <v>0</v>
      </c>
      <c r="M114" s="32">
        <v>12</v>
      </c>
      <c r="N114" s="32">
        <f t="shared" si="13"/>
        <v>0</v>
      </c>
      <c r="O114" s="32">
        <v>0</v>
      </c>
      <c r="P114" s="32">
        <f t="shared" si="14"/>
        <v>0</v>
      </c>
      <c r="Q114" s="32">
        <v>4</v>
      </c>
      <c r="R114" s="32">
        <f t="shared" si="15"/>
        <v>0</v>
      </c>
      <c r="S114" s="32">
        <v>0</v>
      </c>
      <c r="T114" s="32">
        <f t="shared" si="16"/>
        <v>0</v>
      </c>
      <c r="U114" s="33">
        <v>28.5</v>
      </c>
      <c r="V114" s="33">
        <f t="shared" si="21"/>
        <v>0</v>
      </c>
      <c r="W114" s="34">
        <f t="shared" si="20"/>
        <v>50.5</v>
      </c>
      <c r="X114" s="103"/>
      <c r="Y114" s="35">
        <f t="shared" si="18"/>
        <v>0</v>
      </c>
    </row>
    <row r="115" spans="1:25" ht="14.4">
      <c r="A115" s="2" t="str">
        <f t="shared" si="19"/>
        <v>SAKARYAİnşaat</v>
      </c>
      <c r="B115" s="14">
        <v>112</v>
      </c>
      <c r="C115" s="14" t="s">
        <v>635</v>
      </c>
      <c r="D115" s="29" t="s">
        <v>465</v>
      </c>
      <c r="E115" s="30" t="s">
        <v>404</v>
      </c>
      <c r="F115" s="10" t="s">
        <v>325</v>
      </c>
      <c r="G115" s="10" t="s">
        <v>412</v>
      </c>
      <c r="H115" s="31" t="s">
        <v>30</v>
      </c>
      <c r="I115" s="32">
        <v>0</v>
      </c>
      <c r="J115" s="32">
        <f t="shared" si="11"/>
        <v>0</v>
      </c>
      <c r="K115" s="32">
        <v>10</v>
      </c>
      <c r="L115" s="32">
        <f t="shared" si="12"/>
        <v>0</v>
      </c>
      <c r="M115" s="32">
        <v>0</v>
      </c>
      <c r="N115" s="32">
        <f t="shared" si="13"/>
        <v>0</v>
      </c>
      <c r="O115" s="32">
        <v>0</v>
      </c>
      <c r="P115" s="32">
        <f t="shared" si="14"/>
        <v>0</v>
      </c>
      <c r="Q115" s="32">
        <v>0</v>
      </c>
      <c r="R115" s="32">
        <f t="shared" si="15"/>
        <v>0</v>
      </c>
      <c r="S115" s="32">
        <v>0</v>
      </c>
      <c r="T115" s="32">
        <f t="shared" si="16"/>
        <v>0</v>
      </c>
      <c r="U115" s="33">
        <v>13.5</v>
      </c>
      <c r="V115" s="33">
        <f t="shared" si="21"/>
        <v>0</v>
      </c>
      <c r="W115" s="34">
        <f t="shared" si="20"/>
        <v>23.5</v>
      </c>
      <c r="X115" s="103"/>
      <c r="Y115" s="35">
        <f t="shared" si="18"/>
        <v>0</v>
      </c>
    </row>
    <row r="116" spans="1:25" ht="28.8">
      <c r="A116" s="2" t="str">
        <f t="shared" si="19"/>
        <v>SAKARYAİnşaat</v>
      </c>
      <c r="B116" s="14">
        <v>113</v>
      </c>
      <c r="C116" s="14" t="s">
        <v>636</v>
      </c>
      <c r="D116" s="29" t="s">
        <v>465</v>
      </c>
      <c r="E116" s="30" t="s">
        <v>407</v>
      </c>
      <c r="F116" s="10" t="s">
        <v>325</v>
      </c>
      <c r="G116" s="10" t="s">
        <v>414</v>
      </c>
      <c r="H116" s="31" t="s">
        <v>30</v>
      </c>
      <c r="I116" s="32">
        <v>1</v>
      </c>
      <c r="J116" s="32">
        <f t="shared" si="11"/>
        <v>0</v>
      </c>
      <c r="K116" s="32">
        <v>10</v>
      </c>
      <c r="L116" s="32">
        <f t="shared" si="12"/>
        <v>0</v>
      </c>
      <c r="M116" s="32">
        <v>3</v>
      </c>
      <c r="N116" s="32">
        <f t="shared" si="13"/>
        <v>0</v>
      </c>
      <c r="O116" s="32">
        <v>0</v>
      </c>
      <c r="P116" s="32">
        <f t="shared" si="14"/>
        <v>0</v>
      </c>
      <c r="Q116" s="32">
        <v>1</v>
      </c>
      <c r="R116" s="32">
        <f t="shared" si="15"/>
        <v>0</v>
      </c>
      <c r="S116" s="32">
        <v>0</v>
      </c>
      <c r="T116" s="32">
        <f t="shared" si="16"/>
        <v>0</v>
      </c>
      <c r="U116" s="33">
        <v>18</v>
      </c>
      <c r="V116" s="33">
        <f t="shared" si="21"/>
        <v>0</v>
      </c>
      <c r="W116" s="34">
        <f t="shared" si="20"/>
        <v>33</v>
      </c>
      <c r="X116" s="103"/>
      <c r="Y116" s="35">
        <f t="shared" si="18"/>
        <v>0</v>
      </c>
    </row>
    <row r="117" spans="1:25" ht="14.4">
      <c r="A117" s="2" t="str">
        <f t="shared" si="19"/>
        <v>SAKARYAİnşaat</v>
      </c>
      <c r="B117" s="14">
        <v>114</v>
      </c>
      <c r="C117" s="14" t="s">
        <v>637</v>
      </c>
      <c r="D117" s="29" t="s">
        <v>465</v>
      </c>
      <c r="E117" s="30" t="s">
        <v>476</v>
      </c>
      <c r="F117" s="10" t="s">
        <v>333</v>
      </c>
      <c r="G117" s="10" t="s">
        <v>406</v>
      </c>
      <c r="H117" s="31" t="s">
        <v>82</v>
      </c>
      <c r="I117" s="32">
        <v>0</v>
      </c>
      <c r="J117" s="32">
        <f t="shared" si="11"/>
        <v>0</v>
      </c>
      <c r="K117" s="32">
        <v>4.7328000000000001</v>
      </c>
      <c r="L117" s="32">
        <f t="shared" si="12"/>
        <v>0</v>
      </c>
      <c r="M117" s="32">
        <v>0</v>
      </c>
      <c r="N117" s="32">
        <f t="shared" si="13"/>
        <v>0</v>
      </c>
      <c r="O117" s="32">
        <v>0</v>
      </c>
      <c r="P117" s="32">
        <f t="shared" si="14"/>
        <v>0</v>
      </c>
      <c r="Q117" s="32">
        <v>1.08</v>
      </c>
      <c r="R117" s="32">
        <f t="shared" si="15"/>
        <v>0</v>
      </c>
      <c r="S117" s="32">
        <v>0</v>
      </c>
      <c r="T117" s="32">
        <f t="shared" si="16"/>
        <v>0</v>
      </c>
      <c r="U117" s="33">
        <v>3.9000000000000004</v>
      </c>
      <c r="V117" s="33">
        <f t="shared" si="21"/>
        <v>0</v>
      </c>
      <c r="W117" s="34">
        <f t="shared" si="20"/>
        <v>9.7128000000000014</v>
      </c>
      <c r="X117" s="103"/>
      <c r="Y117" s="35">
        <f t="shared" si="18"/>
        <v>0</v>
      </c>
    </row>
    <row r="118" spans="1:25" ht="14.4">
      <c r="A118" s="2" t="str">
        <f t="shared" si="19"/>
        <v>SAKARYAİnşaat</v>
      </c>
      <c r="B118" s="14">
        <v>115</v>
      </c>
      <c r="C118" s="14" t="s">
        <v>638</v>
      </c>
      <c r="D118" s="29" t="s">
        <v>465</v>
      </c>
      <c r="E118" s="30" t="s">
        <v>408</v>
      </c>
      <c r="F118" s="10" t="s">
        <v>333</v>
      </c>
      <c r="G118" s="10" t="s">
        <v>422</v>
      </c>
      <c r="H118" s="31" t="s">
        <v>82</v>
      </c>
      <c r="I118" s="32">
        <v>0</v>
      </c>
      <c r="J118" s="32">
        <f t="shared" si="11"/>
        <v>0</v>
      </c>
      <c r="K118" s="32">
        <v>0</v>
      </c>
      <c r="L118" s="32">
        <f t="shared" si="12"/>
        <v>0</v>
      </c>
      <c r="M118" s="32">
        <v>0</v>
      </c>
      <c r="N118" s="32">
        <f t="shared" si="13"/>
        <v>0</v>
      </c>
      <c r="O118" s="32">
        <v>0</v>
      </c>
      <c r="P118" s="32">
        <f t="shared" si="14"/>
        <v>0</v>
      </c>
      <c r="Q118" s="32">
        <v>0</v>
      </c>
      <c r="R118" s="32">
        <f t="shared" si="15"/>
        <v>0</v>
      </c>
      <c r="S118" s="32">
        <v>0</v>
      </c>
      <c r="T118" s="32">
        <f t="shared" si="16"/>
        <v>0</v>
      </c>
      <c r="U118" s="33">
        <v>1</v>
      </c>
      <c r="V118" s="33">
        <f t="shared" si="21"/>
        <v>0</v>
      </c>
      <c r="W118" s="34">
        <f t="shared" si="20"/>
        <v>1</v>
      </c>
      <c r="X118" s="103"/>
      <c r="Y118" s="35">
        <f t="shared" si="18"/>
        <v>0</v>
      </c>
    </row>
    <row r="119" spans="1:25" ht="14.4">
      <c r="A119" s="2" t="str">
        <f t="shared" si="19"/>
        <v>SAKARYAİnşaat</v>
      </c>
      <c r="B119" s="14">
        <v>116</v>
      </c>
      <c r="C119" s="14" t="s">
        <v>639</v>
      </c>
      <c r="D119" s="29" t="s">
        <v>465</v>
      </c>
      <c r="E119" s="30" t="s">
        <v>409</v>
      </c>
      <c r="F119" s="10" t="s">
        <v>339</v>
      </c>
      <c r="G119" s="10" t="s">
        <v>424</v>
      </c>
      <c r="H119" s="31" t="s">
        <v>82</v>
      </c>
      <c r="I119" s="32">
        <v>0</v>
      </c>
      <c r="J119" s="32">
        <f t="shared" si="11"/>
        <v>0</v>
      </c>
      <c r="K119" s="32">
        <v>0</v>
      </c>
      <c r="L119" s="32">
        <f t="shared" si="12"/>
        <v>0</v>
      </c>
      <c r="M119" s="32">
        <v>0</v>
      </c>
      <c r="N119" s="32">
        <f t="shared" si="13"/>
        <v>0</v>
      </c>
      <c r="O119" s="32">
        <v>0</v>
      </c>
      <c r="P119" s="32">
        <f t="shared" si="14"/>
        <v>0</v>
      </c>
      <c r="Q119" s="32">
        <v>0</v>
      </c>
      <c r="R119" s="32">
        <f t="shared" si="15"/>
        <v>0</v>
      </c>
      <c r="S119" s="32">
        <v>0</v>
      </c>
      <c r="T119" s="32">
        <f t="shared" si="16"/>
        <v>0</v>
      </c>
      <c r="U119" s="33">
        <v>1</v>
      </c>
      <c r="V119" s="33">
        <f t="shared" si="21"/>
        <v>0</v>
      </c>
      <c r="W119" s="34">
        <f t="shared" si="20"/>
        <v>1</v>
      </c>
      <c r="X119" s="103"/>
      <c r="Y119" s="35">
        <f t="shared" si="18"/>
        <v>0</v>
      </c>
    </row>
    <row r="120" spans="1:25" ht="14.4">
      <c r="A120" s="2" t="str">
        <f t="shared" si="19"/>
        <v>SAKARYAİnşaat</v>
      </c>
      <c r="B120" s="14">
        <v>117</v>
      </c>
      <c r="C120" s="14" t="s">
        <v>640</v>
      </c>
      <c r="D120" s="29" t="s">
        <v>465</v>
      </c>
      <c r="E120" s="30" t="s">
        <v>410</v>
      </c>
      <c r="F120" s="10" t="s">
        <v>339</v>
      </c>
      <c r="G120" s="10" t="s">
        <v>425</v>
      </c>
      <c r="H120" s="31" t="s">
        <v>84</v>
      </c>
      <c r="I120" s="32">
        <v>0</v>
      </c>
      <c r="J120" s="32">
        <f t="shared" si="11"/>
        <v>0</v>
      </c>
      <c r="K120" s="32">
        <v>0</v>
      </c>
      <c r="L120" s="32">
        <f t="shared" si="12"/>
        <v>0</v>
      </c>
      <c r="M120" s="32">
        <v>0</v>
      </c>
      <c r="N120" s="32">
        <f t="shared" si="13"/>
        <v>0</v>
      </c>
      <c r="O120" s="32">
        <v>0</v>
      </c>
      <c r="P120" s="32">
        <f t="shared" si="14"/>
        <v>0</v>
      </c>
      <c r="Q120" s="32">
        <v>0</v>
      </c>
      <c r="R120" s="32">
        <f t="shared" si="15"/>
        <v>0</v>
      </c>
      <c r="S120" s="32">
        <v>0</v>
      </c>
      <c r="T120" s="32">
        <f t="shared" si="16"/>
        <v>0</v>
      </c>
      <c r="U120" s="33">
        <v>1</v>
      </c>
      <c r="V120" s="33">
        <f t="shared" si="21"/>
        <v>0</v>
      </c>
      <c r="W120" s="34">
        <f t="shared" si="20"/>
        <v>1</v>
      </c>
      <c r="X120" s="103"/>
      <c r="Y120" s="35">
        <f t="shared" si="18"/>
        <v>0</v>
      </c>
    </row>
    <row r="121" spans="1:25" ht="14.4">
      <c r="A121" s="2" t="str">
        <f t="shared" si="19"/>
        <v>SAKARYAİnşaat</v>
      </c>
      <c r="B121" s="14">
        <v>118</v>
      </c>
      <c r="C121" s="14" t="s">
        <v>641</v>
      </c>
      <c r="D121" s="29" t="s">
        <v>465</v>
      </c>
      <c r="E121" s="30" t="s">
        <v>415</v>
      </c>
      <c r="F121" s="10" t="s">
        <v>339</v>
      </c>
      <c r="G121" s="10" t="s">
        <v>426</v>
      </c>
      <c r="H121" s="31" t="s">
        <v>82</v>
      </c>
      <c r="I121" s="32">
        <v>0</v>
      </c>
      <c r="J121" s="32">
        <f t="shared" si="11"/>
        <v>0</v>
      </c>
      <c r="K121" s="32">
        <v>0</v>
      </c>
      <c r="L121" s="32">
        <f t="shared" si="12"/>
        <v>0</v>
      </c>
      <c r="M121" s="32">
        <v>0</v>
      </c>
      <c r="N121" s="32">
        <f t="shared" si="13"/>
        <v>0</v>
      </c>
      <c r="O121" s="32">
        <v>0</v>
      </c>
      <c r="P121" s="32">
        <f t="shared" si="14"/>
        <v>0</v>
      </c>
      <c r="Q121" s="32">
        <v>0</v>
      </c>
      <c r="R121" s="32">
        <f t="shared" si="15"/>
        <v>0</v>
      </c>
      <c r="S121" s="32">
        <v>0</v>
      </c>
      <c r="T121" s="32">
        <f t="shared" si="16"/>
        <v>0</v>
      </c>
      <c r="U121" s="33">
        <v>51.4</v>
      </c>
      <c r="V121" s="33">
        <f t="shared" si="21"/>
        <v>0</v>
      </c>
      <c r="W121" s="34">
        <f t="shared" si="20"/>
        <v>51.4</v>
      </c>
      <c r="X121" s="103"/>
      <c r="Y121" s="35">
        <f t="shared" si="18"/>
        <v>0</v>
      </c>
    </row>
    <row r="122" spans="1:25" ht="14.4">
      <c r="A122" s="2" t="str">
        <f t="shared" si="19"/>
        <v>SAKARYAİnşaat</v>
      </c>
      <c r="B122" s="14">
        <v>119</v>
      </c>
      <c r="C122" s="14" t="s">
        <v>642</v>
      </c>
      <c r="D122" s="29" t="s">
        <v>465</v>
      </c>
      <c r="E122" s="30" t="s">
        <v>416</v>
      </c>
      <c r="F122" s="10" t="s">
        <v>325</v>
      </c>
      <c r="G122" s="10" t="s">
        <v>433</v>
      </c>
      <c r="H122" s="31" t="s">
        <v>82</v>
      </c>
      <c r="I122" s="32">
        <v>0</v>
      </c>
      <c r="J122" s="32">
        <f t="shared" si="11"/>
        <v>0</v>
      </c>
      <c r="K122" s="32">
        <v>0</v>
      </c>
      <c r="L122" s="32">
        <f t="shared" si="12"/>
        <v>0</v>
      </c>
      <c r="M122" s="32">
        <v>0</v>
      </c>
      <c r="N122" s="32">
        <f t="shared" si="13"/>
        <v>0</v>
      </c>
      <c r="O122" s="32">
        <v>0</v>
      </c>
      <c r="P122" s="32">
        <f t="shared" si="14"/>
        <v>0</v>
      </c>
      <c r="Q122" s="32">
        <v>0</v>
      </c>
      <c r="R122" s="32">
        <f t="shared" si="15"/>
        <v>0</v>
      </c>
      <c r="S122" s="32">
        <v>0</v>
      </c>
      <c r="T122" s="32">
        <f t="shared" si="16"/>
        <v>0</v>
      </c>
      <c r="U122" s="33">
        <v>1</v>
      </c>
      <c r="V122" s="33">
        <f t="shared" si="21"/>
        <v>0</v>
      </c>
      <c r="W122" s="34">
        <f t="shared" si="20"/>
        <v>1</v>
      </c>
      <c r="X122" s="103"/>
      <c r="Y122" s="35">
        <f t="shared" si="18"/>
        <v>0</v>
      </c>
    </row>
    <row r="123" spans="1:25" ht="14.4">
      <c r="A123" s="2" t="str">
        <f t="shared" si="19"/>
        <v>SAKARYAİnşaat</v>
      </c>
      <c r="B123" s="14">
        <v>120</v>
      </c>
      <c r="C123" s="14" t="s">
        <v>643</v>
      </c>
      <c r="D123" s="29" t="s">
        <v>465</v>
      </c>
      <c r="E123" s="30" t="s">
        <v>430</v>
      </c>
      <c r="F123" s="10" t="s">
        <v>325</v>
      </c>
      <c r="G123" s="10" t="s">
        <v>434</v>
      </c>
      <c r="H123" s="31" t="s">
        <v>82</v>
      </c>
      <c r="I123" s="32">
        <v>0</v>
      </c>
      <c r="J123" s="32">
        <f t="shared" si="11"/>
        <v>0</v>
      </c>
      <c r="K123" s="32">
        <v>11</v>
      </c>
      <c r="L123" s="32">
        <f t="shared" si="12"/>
        <v>0</v>
      </c>
      <c r="M123" s="32">
        <v>0</v>
      </c>
      <c r="N123" s="32">
        <f t="shared" si="13"/>
        <v>0</v>
      </c>
      <c r="O123" s="32">
        <v>0</v>
      </c>
      <c r="P123" s="32">
        <f t="shared" si="14"/>
        <v>0</v>
      </c>
      <c r="Q123" s="32">
        <v>0.38399999999999995</v>
      </c>
      <c r="R123" s="32">
        <f t="shared" si="15"/>
        <v>0</v>
      </c>
      <c r="S123" s="32">
        <v>0</v>
      </c>
      <c r="T123" s="32">
        <f t="shared" si="16"/>
        <v>0</v>
      </c>
      <c r="U123" s="33">
        <v>1</v>
      </c>
      <c r="V123" s="33">
        <f t="shared" si="21"/>
        <v>0</v>
      </c>
      <c r="W123" s="34">
        <f t="shared" si="20"/>
        <v>12.384</v>
      </c>
      <c r="X123" s="103"/>
      <c r="Y123" s="35">
        <f t="shared" si="18"/>
        <v>0</v>
      </c>
    </row>
    <row r="124" spans="1:25" ht="14.4">
      <c r="A124" s="2" t="str">
        <f t="shared" si="19"/>
        <v>SAKARYAİnşaat</v>
      </c>
      <c r="B124" s="14">
        <v>121</v>
      </c>
      <c r="C124" s="14" t="s">
        <v>644</v>
      </c>
      <c r="D124" s="29" t="s">
        <v>465</v>
      </c>
      <c r="E124" s="30" t="s">
        <v>431</v>
      </c>
      <c r="F124" s="10" t="s">
        <v>325</v>
      </c>
      <c r="G124" s="10" t="s">
        <v>436</v>
      </c>
      <c r="H124" s="31" t="s">
        <v>30</v>
      </c>
      <c r="I124" s="32">
        <v>0</v>
      </c>
      <c r="J124" s="32">
        <f t="shared" si="11"/>
        <v>0</v>
      </c>
      <c r="K124" s="32">
        <v>0</v>
      </c>
      <c r="L124" s="32">
        <f t="shared" si="12"/>
        <v>0</v>
      </c>
      <c r="M124" s="32">
        <v>0</v>
      </c>
      <c r="N124" s="32">
        <f t="shared" si="13"/>
        <v>0</v>
      </c>
      <c r="O124" s="32">
        <v>0</v>
      </c>
      <c r="P124" s="32">
        <f t="shared" si="14"/>
        <v>0</v>
      </c>
      <c r="Q124" s="32">
        <v>0</v>
      </c>
      <c r="R124" s="32">
        <f t="shared" si="15"/>
        <v>0</v>
      </c>
      <c r="S124" s="32">
        <v>0</v>
      </c>
      <c r="T124" s="32">
        <f t="shared" si="16"/>
        <v>0</v>
      </c>
      <c r="U124" s="33">
        <v>1</v>
      </c>
      <c r="V124" s="33">
        <f t="shared" si="21"/>
        <v>0</v>
      </c>
      <c r="W124" s="34">
        <f t="shared" si="20"/>
        <v>1</v>
      </c>
      <c r="X124" s="103"/>
      <c r="Y124" s="35">
        <f t="shared" si="18"/>
        <v>0</v>
      </c>
    </row>
    <row r="125" spans="1:25" ht="14.4">
      <c r="A125" s="2" t="str">
        <f t="shared" si="19"/>
        <v>SAKARYAİnşaat</v>
      </c>
      <c r="B125" s="14">
        <v>122</v>
      </c>
      <c r="C125" s="14" t="s">
        <v>645</v>
      </c>
      <c r="D125" s="29" t="s">
        <v>465</v>
      </c>
      <c r="E125" s="30" t="s">
        <v>432</v>
      </c>
      <c r="F125" s="10" t="s">
        <v>336</v>
      </c>
      <c r="G125" s="10" t="s">
        <v>437</v>
      </c>
      <c r="H125" s="31" t="s">
        <v>84</v>
      </c>
      <c r="I125" s="32">
        <v>0</v>
      </c>
      <c r="J125" s="32">
        <f t="shared" si="11"/>
        <v>0</v>
      </c>
      <c r="K125" s="32">
        <v>0</v>
      </c>
      <c r="L125" s="32">
        <f t="shared" si="12"/>
        <v>0</v>
      </c>
      <c r="M125" s="32">
        <v>0</v>
      </c>
      <c r="N125" s="32">
        <f t="shared" si="13"/>
        <v>0</v>
      </c>
      <c r="O125" s="32">
        <v>0</v>
      </c>
      <c r="P125" s="32">
        <f t="shared" si="14"/>
        <v>0</v>
      </c>
      <c r="Q125" s="32">
        <v>0</v>
      </c>
      <c r="R125" s="32">
        <f t="shared" si="15"/>
        <v>0</v>
      </c>
      <c r="S125" s="32">
        <v>0</v>
      </c>
      <c r="T125" s="32">
        <f t="shared" si="16"/>
        <v>0</v>
      </c>
      <c r="U125" s="33">
        <v>538.5</v>
      </c>
      <c r="V125" s="33">
        <f t="shared" si="21"/>
        <v>0</v>
      </c>
      <c r="W125" s="34">
        <f t="shared" si="20"/>
        <v>538.5</v>
      </c>
      <c r="X125" s="103"/>
      <c r="Y125" s="35">
        <f t="shared" si="18"/>
        <v>0</v>
      </c>
    </row>
    <row r="126" spans="1:25" ht="14.4">
      <c r="A126" s="2" t="str">
        <f t="shared" si="19"/>
        <v>SAKARYAİnşaat</v>
      </c>
      <c r="B126" s="14">
        <v>123</v>
      </c>
      <c r="C126" s="14" t="s">
        <v>646</v>
      </c>
      <c r="D126" s="29" t="s">
        <v>465</v>
      </c>
      <c r="E126" s="30" t="s">
        <v>439</v>
      </c>
      <c r="F126" s="10" t="s">
        <v>339</v>
      </c>
      <c r="G126" s="10" t="s">
        <v>438</v>
      </c>
      <c r="H126" s="31" t="s">
        <v>84</v>
      </c>
      <c r="I126" s="32">
        <v>0</v>
      </c>
      <c r="J126" s="32">
        <f t="shared" si="11"/>
        <v>0</v>
      </c>
      <c r="K126" s="32">
        <v>0</v>
      </c>
      <c r="L126" s="32">
        <f t="shared" si="12"/>
        <v>0</v>
      </c>
      <c r="M126" s="32">
        <v>0</v>
      </c>
      <c r="N126" s="32">
        <f t="shared" si="13"/>
        <v>0</v>
      </c>
      <c r="O126" s="32">
        <v>0</v>
      </c>
      <c r="P126" s="32">
        <f t="shared" si="14"/>
        <v>0</v>
      </c>
      <c r="Q126" s="32">
        <v>0</v>
      </c>
      <c r="R126" s="32">
        <f t="shared" si="15"/>
        <v>0</v>
      </c>
      <c r="S126" s="32">
        <v>0</v>
      </c>
      <c r="T126" s="32">
        <f t="shared" si="16"/>
        <v>0</v>
      </c>
      <c r="U126" s="33">
        <v>1</v>
      </c>
      <c r="V126" s="33">
        <f t="shared" si="21"/>
        <v>0</v>
      </c>
      <c r="W126" s="34">
        <f t="shared" si="20"/>
        <v>1</v>
      </c>
      <c r="X126" s="103"/>
      <c r="Y126" s="35">
        <f t="shared" si="18"/>
        <v>0</v>
      </c>
    </row>
    <row r="127" spans="1:25" ht="14.4">
      <c r="A127" s="2" t="str">
        <f t="shared" si="19"/>
        <v>SAKARYAİnşaat</v>
      </c>
      <c r="B127" s="14">
        <v>124</v>
      </c>
      <c r="C127" s="14" t="s">
        <v>647</v>
      </c>
      <c r="D127" s="29" t="s">
        <v>465</v>
      </c>
      <c r="E127" s="30" t="s">
        <v>440</v>
      </c>
      <c r="F127" s="10" t="s">
        <v>326</v>
      </c>
      <c r="G127" s="10" t="s">
        <v>461</v>
      </c>
      <c r="H127" s="31" t="s">
        <v>82</v>
      </c>
      <c r="I127" s="32">
        <v>0</v>
      </c>
      <c r="J127" s="32">
        <f t="shared" si="11"/>
        <v>0</v>
      </c>
      <c r="K127" s="32">
        <v>0</v>
      </c>
      <c r="L127" s="32">
        <f t="shared" si="12"/>
        <v>0</v>
      </c>
      <c r="M127" s="32">
        <v>0</v>
      </c>
      <c r="N127" s="32">
        <f t="shared" si="13"/>
        <v>0</v>
      </c>
      <c r="O127" s="32">
        <v>0</v>
      </c>
      <c r="P127" s="32">
        <f t="shared" si="14"/>
        <v>0</v>
      </c>
      <c r="Q127" s="32">
        <v>0</v>
      </c>
      <c r="R127" s="32">
        <f t="shared" si="15"/>
        <v>0</v>
      </c>
      <c r="S127" s="32">
        <v>0</v>
      </c>
      <c r="T127" s="32">
        <f t="shared" si="16"/>
        <v>0</v>
      </c>
      <c r="U127" s="33">
        <v>1</v>
      </c>
      <c r="V127" s="33">
        <f t="shared" si="21"/>
        <v>0</v>
      </c>
      <c r="W127" s="34">
        <f t="shared" si="20"/>
        <v>1</v>
      </c>
      <c r="X127" s="103"/>
      <c r="Y127" s="35">
        <f t="shared" si="18"/>
        <v>0</v>
      </c>
    </row>
    <row r="128" spans="1:25" ht="14.4">
      <c r="A128" s="2" t="str">
        <f t="shared" si="19"/>
        <v>SAKARYAİnşaat</v>
      </c>
      <c r="B128" s="14">
        <v>125</v>
      </c>
      <c r="C128" s="14" t="s">
        <v>648</v>
      </c>
      <c r="D128" s="29" t="s">
        <v>465</v>
      </c>
      <c r="E128" s="30" t="s">
        <v>479</v>
      </c>
      <c r="F128" s="10" t="s">
        <v>325</v>
      </c>
      <c r="G128" s="10" t="s">
        <v>480</v>
      </c>
      <c r="H128" s="31" t="s">
        <v>28</v>
      </c>
      <c r="I128" s="32">
        <v>0</v>
      </c>
      <c r="J128" s="32">
        <f t="shared" si="11"/>
        <v>0</v>
      </c>
      <c r="K128" s="32">
        <v>0</v>
      </c>
      <c r="L128" s="32">
        <f t="shared" si="12"/>
        <v>0</v>
      </c>
      <c r="M128" s="32">
        <v>0</v>
      </c>
      <c r="N128" s="32">
        <f t="shared" si="13"/>
        <v>0</v>
      </c>
      <c r="O128" s="32">
        <v>0</v>
      </c>
      <c r="P128" s="32">
        <f t="shared" si="14"/>
        <v>0</v>
      </c>
      <c r="Q128" s="32">
        <v>0</v>
      </c>
      <c r="R128" s="32">
        <f t="shared" si="15"/>
        <v>0</v>
      </c>
      <c r="S128" s="32">
        <v>0</v>
      </c>
      <c r="T128" s="32">
        <f t="shared" si="16"/>
        <v>0</v>
      </c>
      <c r="U128" s="33">
        <v>1</v>
      </c>
      <c r="V128" s="33">
        <f t="shared" si="21"/>
        <v>0</v>
      </c>
      <c r="W128" s="34">
        <f t="shared" si="20"/>
        <v>1</v>
      </c>
      <c r="X128" s="103"/>
      <c r="Y128" s="35">
        <f t="shared" si="18"/>
        <v>0</v>
      </c>
    </row>
    <row r="129" spans="1:25" ht="14.4">
      <c r="A129" s="2" t="str">
        <f t="shared" si="19"/>
        <v>SAKARYAİnşaat</v>
      </c>
      <c r="B129" s="14">
        <v>126</v>
      </c>
      <c r="C129" s="14" t="s">
        <v>649</v>
      </c>
      <c r="D129" s="29" t="s">
        <v>465</v>
      </c>
      <c r="E129" s="30" t="s">
        <v>481</v>
      </c>
      <c r="F129" s="10" t="s">
        <v>325</v>
      </c>
      <c r="G129" s="10" t="s">
        <v>483</v>
      </c>
      <c r="H129" s="31" t="s">
        <v>30</v>
      </c>
      <c r="I129" s="32">
        <v>0</v>
      </c>
      <c r="J129" s="32">
        <f t="shared" si="11"/>
        <v>0</v>
      </c>
      <c r="K129" s="32">
        <v>0</v>
      </c>
      <c r="L129" s="32">
        <f t="shared" si="12"/>
        <v>0</v>
      </c>
      <c r="M129" s="32">
        <v>0</v>
      </c>
      <c r="N129" s="32">
        <f t="shared" si="13"/>
        <v>0</v>
      </c>
      <c r="O129" s="32">
        <v>0</v>
      </c>
      <c r="P129" s="32">
        <f t="shared" si="14"/>
        <v>0</v>
      </c>
      <c r="Q129" s="32">
        <v>0</v>
      </c>
      <c r="R129" s="32">
        <f t="shared" si="15"/>
        <v>0</v>
      </c>
      <c r="S129" s="32">
        <v>0</v>
      </c>
      <c r="T129" s="32">
        <f t="shared" si="16"/>
        <v>0</v>
      </c>
      <c r="U129" s="33">
        <v>11.5</v>
      </c>
      <c r="V129" s="33">
        <f t="shared" si="21"/>
        <v>0</v>
      </c>
      <c r="W129" s="34">
        <f t="shared" si="20"/>
        <v>11.5</v>
      </c>
      <c r="X129" s="103"/>
      <c r="Y129" s="35">
        <f t="shared" si="18"/>
        <v>0</v>
      </c>
    </row>
    <row r="130" spans="1:25" ht="14.4">
      <c r="A130" s="2" t="str">
        <f t="shared" si="19"/>
        <v>SAKARYAİnşaat</v>
      </c>
      <c r="B130" s="14">
        <v>127</v>
      </c>
      <c r="C130" s="14" t="s">
        <v>650</v>
      </c>
      <c r="D130" s="29" t="s">
        <v>465</v>
      </c>
      <c r="E130" s="30" t="s">
        <v>484</v>
      </c>
      <c r="F130" s="10" t="s">
        <v>325</v>
      </c>
      <c r="G130" s="10" t="s">
        <v>482</v>
      </c>
      <c r="H130" s="31" t="s">
        <v>30</v>
      </c>
      <c r="I130" s="32">
        <v>2</v>
      </c>
      <c r="J130" s="32">
        <f t="shared" si="11"/>
        <v>0</v>
      </c>
      <c r="K130" s="32">
        <v>0</v>
      </c>
      <c r="L130" s="32">
        <f t="shared" si="12"/>
        <v>0</v>
      </c>
      <c r="M130" s="32">
        <v>0</v>
      </c>
      <c r="N130" s="32">
        <f t="shared" si="13"/>
        <v>0</v>
      </c>
      <c r="O130" s="32">
        <v>0</v>
      </c>
      <c r="P130" s="32">
        <f t="shared" si="14"/>
        <v>0</v>
      </c>
      <c r="Q130" s="32">
        <v>1</v>
      </c>
      <c r="R130" s="32">
        <f t="shared" si="15"/>
        <v>0</v>
      </c>
      <c r="S130" s="32">
        <v>0</v>
      </c>
      <c r="T130" s="32">
        <f t="shared" si="16"/>
        <v>0</v>
      </c>
      <c r="U130" s="33">
        <v>1</v>
      </c>
      <c r="V130" s="33">
        <f t="shared" si="21"/>
        <v>0</v>
      </c>
      <c r="W130" s="34">
        <f t="shared" si="20"/>
        <v>4</v>
      </c>
      <c r="X130" s="103"/>
      <c r="Y130" s="35">
        <f t="shared" si="18"/>
        <v>0</v>
      </c>
    </row>
    <row r="131" spans="1:25" ht="14.4">
      <c r="A131" s="2" t="str">
        <f t="shared" si="19"/>
        <v>SAKARYAİnşaat</v>
      </c>
      <c r="B131" s="14">
        <v>128</v>
      </c>
      <c r="C131" s="14" t="s">
        <v>651</v>
      </c>
      <c r="D131" s="29" t="s">
        <v>465</v>
      </c>
      <c r="E131" s="30" t="s">
        <v>486</v>
      </c>
      <c r="F131" s="10" t="s">
        <v>325</v>
      </c>
      <c r="G131" s="10" t="s">
        <v>485</v>
      </c>
      <c r="H131" s="31" t="s">
        <v>30</v>
      </c>
      <c r="I131" s="32">
        <v>0</v>
      </c>
      <c r="J131" s="32">
        <f t="shared" si="11"/>
        <v>0</v>
      </c>
      <c r="K131" s="32">
        <v>0</v>
      </c>
      <c r="L131" s="32">
        <f t="shared" si="12"/>
        <v>0</v>
      </c>
      <c r="M131" s="32">
        <v>0</v>
      </c>
      <c r="N131" s="32">
        <f t="shared" si="13"/>
        <v>0</v>
      </c>
      <c r="O131" s="32">
        <v>0</v>
      </c>
      <c r="P131" s="32">
        <f t="shared" si="14"/>
        <v>0</v>
      </c>
      <c r="Q131" s="32">
        <v>0</v>
      </c>
      <c r="R131" s="32">
        <f t="shared" si="15"/>
        <v>0</v>
      </c>
      <c r="S131" s="32">
        <v>0</v>
      </c>
      <c r="T131" s="32">
        <f t="shared" si="16"/>
        <v>0</v>
      </c>
      <c r="U131" s="33">
        <v>12</v>
      </c>
      <c r="V131" s="33">
        <f t="shared" si="21"/>
        <v>0</v>
      </c>
      <c r="W131" s="34">
        <f t="shared" si="20"/>
        <v>12</v>
      </c>
      <c r="X131" s="103"/>
      <c r="Y131" s="35">
        <f t="shared" si="18"/>
        <v>0</v>
      </c>
    </row>
    <row r="132" spans="1:25" ht="14.4">
      <c r="A132" s="2" t="str">
        <f t="shared" si="19"/>
        <v>SAKARYAİnşaat</v>
      </c>
      <c r="B132" s="14">
        <v>129</v>
      </c>
      <c r="C132" s="14" t="s">
        <v>652</v>
      </c>
      <c r="D132" s="29" t="s">
        <v>465</v>
      </c>
      <c r="E132" s="30" t="s">
        <v>488</v>
      </c>
      <c r="F132" s="10" t="s">
        <v>325</v>
      </c>
      <c r="G132" s="10" t="s">
        <v>487</v>
      </c>
      <c r="H132" s="31" t="s">
        <v>30</v>
      </c>
      <c r="I132" s="32">
        <v>0</v>
      </c>
      <c r="J132" s="32">
        <f t="shared" ref="J132:J195" si="22">I132*X132</f>
        <v>0</v>
      </c>
      <c r="K132" s="32">
        <v>0</v>
      </c>
      <c r="L132" s="32">
        <f t="shared" ref="L132:L195" si="23">K132*X132</f>
        <v>0</v>
      </c>
      <c r="M132" s="32">
        <v>0</v>
      </c>
      <c r="N132" s="32">
        <f t="shared" ref="N132:N195" si="24">M132*X132</f>
        <v>0</v>
      </c>
      <c r="O132" s="32">
        <v>0</v>
      </c>
      <c r="P132" s="32">
        <f t="shared" ref="P132:P195" si="25">O132*X132</f>
        <v>0</v>
      </c>
      <c r="Q132" s="32">
        <v>0</v>
      </c>
      <c r="R132" s="32">
        <f t="shared" ref="R132:R195" si="26">Q132*X132</f>
        <v>0</v>
      </c>
      <c r="S132" s="32">
        <v>0</v>
      </c>
      <c r="T132" s="32">
        <f t="shared" ref="T132:T195" si="27">X132*S132</f>
        <v>0</v>
      </c>
      <c r="U132" s="33">
        <v>3</v>
      </c>
      <c r="V132" s="33">
        <f t="shared" ref="V132:V161" si="28">U132*X132</f>
        <v>0</v>
      </c>
      <c r="W132" s="34">
        <f t="shared" si="20"/>
        <v>3</v>
      </c>
      <c r="X132" s="103"/>
      <c r="Y132" s="35">
        <f t="shared" ref="Y132:Y195" si="29">W132*X132</f>
        <v>0</v>
      </c>
    </row>
    <row r="133" spans="1:25" ht="14.4">
      <c r="A133" s="2" t="str">
        <f t="shared" ref="A133:A218" si="30">CONCATENATE("SAKARYA",D133)</f>
        <v>SAKARYAİnşaat</v>
      </c>
      <c r="B133" s="14">
        <v>130</v>
      </c>
      <c r="C133" s="14" t="s">
        <v>653</v>
      </c>
      <c r="D133" s="29" t="s">
        <v>465</v>
      </c>
      <c r="E133" s="30" t="s">
        <v>492</v>
      </c>
      <c r="F133" s="10" t="s">
        <v>325</v>
      </c>
      <c r="G133" s="10" t="s">
        <v>491</v>
      </c>
      <c r="H133" s="31" t="s">
        <v>30</v>
      </c>
      <c r="I133" s="32">
        <v>3</v>
      </c>
      <c r="J133" s="32">
        <f t="shared" si="22"/>
        <v>0</v>
      </c>
      <c r="K133" s="32">
        <v>0</v>
      </c>
      <c r="L133" s="32">
        <f t="shared" si="23"/>
        <v>0</v>
      </c>
      <c r="M133" s="32">
        <v>0</v>
      </c>
      <c r="N133" s="32">
        <f t="shared" si="24"/>
        <v>0</v>
      </c>
      <c r="O133" s="32">
        <v>0</v>
      </c>
      <c r="P133" s="32">
        <f t="shared" si="25"/>
        <v>0</v>
      </c>
      <c r="Q133" s="32">
        <v>1</v>
      </c>
      <c r="R133" s="32">
        <f t="shared" si="26"/>
        <v>0</v>
      </c>
      <c r="S133" s="32">
        <v>0</v>
      </c>
      <c r="T133" s="32">
        <f t="shared" si="27"/>
        <v>0</v>
      </c>
      <c r="U133" s="33">
        <v>13.5</v>
      </c>
      <c r="V133" s="33">
        <f t="shared" si="28"/>
        <v>0</v>
      </c>
      <c r="W133" s="34">
        <f t="shared" ref="W133:W196" si="31">I133+K133+M133+O133+Q133+S133+U133</f>
        <v>17.5</v>
      </c>
      <c r="X133" s="103"/>
      <c r="Y133" s="35">
        <f t="shared" si="29"/>
        <v>0</v>
      </c>
    </row>
    <row r="134" spans="1:25" ht="14.4">
      <c r="A134" s="2" t="str">
        <f t="shared" si="30"/>
        <v>SAKARYAİnşaat</v>
      </c>
      <c r="B134" s="14">
        <v>131</v>
      </c>
      <c r="C134" s="14" t="s">
        <v>654</v>
      </c>
      <c r="D134" s="29" t="s">
        <v>465</v>
      </c>
      <c r="E134" s="30" t="s">
        <v>494</v>
      </c>
      <c r="F134" s="10" t="s">
        <v>326</v>
      </c>
      <c r="G134" s="10" t="s">
        <v>495</v>
      </c>
      <c r="H134" s="31" t="s">
        <v>496</v>
      </c>
      <c r="I134" s="32">
        <v>0</v>
      </c>
      <c r="J134" s="32">
        <f t="shared" si="22"/>
        <v>0</v>
      </c>
      <c r="K134" s="32">
        <v>0</v>
      </c>
      <c r="L134" s="32">
        <f t="shared" si="23"/>
        <v>0</v>
      </c>
      <c r="M134" s="32">
        <v>0</v>
      </c>
      <c r="N134" s="32">
        <f t="shared" si="24"/>
        <v>0</v>
      </c>
      <c r="O134" s="32">
        <v>0</v>
      </c>
      <c r="P134" s="32">
        <f t="shared" si="25"/>
        <v>0</v>
      </c>
      <c r="Q134" s="32">
        <v>0</v>
      </c>
      <c r="R134" s="32">
        <f t="shared" si="26"/>
        <v>0</v>
      </c>
      <c r="S134" s="32">
        <v>0</v>
      </c>
      <c r="T134" s="32">
        <f t="shared" si="27"/>
        <v>0</v>
      </c>
      <c r="U134" s="33">
        <v>41.155000000000001</v>
      </c>
      <c r="V134" s="33">
        <f t="shared" si="28"/>
        <v>0</v>
      </c>
      <c r="W134" s="34">
        <f t="shared" si="31"/>
        <v>41.155000000000001</v>
      </c>
      <c r="X134" s="103"/>
      <c r="Y134" s="35">
        <f t="shared" si="29"/>
        <v>0</v>
      </c>
    </row>
    <row r="135" spans="1:25" ht="14.4">
      <c r="A135" s="2" t="str">
        <f t="shared" si="30"/>
        <v>SAKARYAİnşaat</v>
      </c>
      <c r="B135" s="14">
        <v>132</v>
      </c>
      <c r="C135" s="14" t="s">
        <v>655</v>
      </c>
      <c r="D135" s="29" t="s">
        <v>465</v>
      </c>
      <c r="E135" s="30" t="s">
        <v>500</v>
      </c>
      <c r="F135" s="10" t="s">
        <v>339</v>
      </c>
      <c r="G135" s="10" t="s">
        <v>499</v>
      </c>
      <c r="H135" s="31" t="s">
        <v>496</v>
      </c>
      <c r="I135" s="32">
        <v>0</v>
      </c>
      <c r="J135" s="32">
        <f t="shared" si="22"/>
        <v>0</v>
      </c>
      <c r="K135" s="32">
        <v>0</v>
      </c>
      <c r="L135" s="32">
        <f t="shared" si="23"/>
        <v>0</v>
      </c>
      <c r="M135" s="32">
        <v>0</v>
      </c>
      <c r="N135" s="32">
        <f t="shared" si="24"/>
        <v>0</v>
      </c>
      <c r="O135" s="32">
        <v>0</v>
      </c>
      <c r="P135" s="32">
        <f t="shared" si="25"/>
        <v>0</v>
      </c>
      <c r="Q135" s="32">
        <v>17.599999999999998</v>
      </c>
      <c r="R135" s="32">
        <f t="shared" si="26"/>
        <v>0</v>
      </c>
      <c r="S135" s="32">
        <v>0</v>
      </c>
      <c r="T135" s="32">
        <f t="shared" si="27"/>
        <v>0</v>
      </c>
      <c r="U135" s="33">
        <v>11.8</v>
      </c>
      <c r="V135" s="33">
        <f t="shared" si="28"/>
        <v>0</v>
      </c>
      <c r="W135" s="34">
        <f t="shared" si="31"/>
        <v>29.4</v>
      </c>
      <c r="X135" s="103"/>
      <c r="Y135" s="35">
        <f t="shared" si="29"/>
        <v>0</v>
      </c>
    </row>
    <row r="136" spans="1:25" ht="43.2">
      <c r="A136" s="2" t="str">
        <f t="shared" si="30"/>
        <v>SAKARYAİnşaat</v>
      </c>
      <c r="B136" s="14">
        <v>133</v>
      </c>
      <c r="C136" s="14" t="s">
        <v>824</v>
      </c>
      <c r="D136" s="29" t="s">
        <v>465</v>
      </c>
      <c r="E136" s="30" t="s">
        <v>819</v>
      </c>
      <c r="F136" s="10" t="s">
        <v>326</v>
      </c>
      <c r="G136" s="10" t="s">
        <v>818</v>
      </c>
      <c r="H136" s="31" t="s">
        <v>496</v>
      </c>
      <c r="I136" s="32">
        <v>0</v>
      </c>
      <c r="J136" s="32">
        <f t="shared" si="22"/>
        <v>0</v>
      </c>
      <c r="K136" s="32">
        <v>0</v>
      </c>
      <c r="L136" s="32">
        <f t="shared" si="23"/>
        <v>0</v>
      </c>
      <c r="M136" s="32">
        <v>0</v>
      </c>
      <c r="N136" s="32">
        <f t="shared" si="24"/>
        <v>0</v>
      </c>
      <c r="O136" s="32">
        <v>0</v>
      </c>
      <c r="P136" s="32">
        <f t="shared" si="25"/>
        <v>0</v>
      </c>
      <c r="Q136" s="32">
        <v>0</v>
      </c>
      <c r="R136" s="32">
        <f t="shared" si="26"/>
        <v>0</v>
      </c>
      <c r="S136" s="32">
        <v>0</v>
      </c>
      <c r="T136" s="32">
        <f t="shared" si="27"/>
        <v>0</v>
      </c>
      <c r="U136" s="33">
        <v>1</v>
      </c>
      <c r="V136" s="33">
        <f t="shared" si="28"/>
        <v>0</v>
      </c>
      <c r="W136" s="34">
        <f t="shared" si="31"/>
        <v>1</v>
      </c>
      <c r="X136" s="103"/>
      <c r="Y136" s="35">
        <f t="shared" si="29"/>
        <v>0</v>
      </c>
    </row>
    <row r="137" spans="1:25" ht="14.4">
      <c r="A137" s="2" t="str">
        <f t="shared" si="30"/>
        <v>SAKARYAİnşaat</v>
      </c>
      <c r="B137" s="14">
        <v>134</v>
      </c>
      <c r="C137" s="14" t="s">
        <v>825</v>
      </c>
      <c r="D137" s="29" t="s">
        <v>465</v>
      </c>
      <c r="E137" s="30" t="s">
        <v>820</v>
      </c>
      <c r="F137" s="10" t="s">
        <v>332</v>
      </c>
      <c r="G137" s="10" t="s">
        <v>821</v>
      </c>
      <c r="H137" s="31" t="s">
        <v>496</v>
      </c>
      <c r="I137" s="32">
        <v>0</v>
      </c>
      <c r="J137" s="32">
        <f t="shared" si="22"/>
        <v>0</v>
      </c>
      <c r="K137" s="32">
        <v>0</v>
      </c>
      <c r="L137" s="32">
        <f t="shared" si="23"/>
        <v>0</v>
      </c>
      <c r="M137" s="32">
        <v>0</v>
      </c>
      <c r="N137" s="32">
        <f t="shared" si="24"/>
        <v>0</v>
      </c>
      <c r="O137" s="32">
        <v>0</v>
      </c>
      <c r="P137" s="32">
        <f t="shared" si="25"/>
        <v>0</v>
      </c>
      <c r="Q137" s="32">
        <v>0</v>
      </c>
      <c r="R137" s="32">
        <f t="shared" si="26"/>
        <v>0</v>
      </c>
      <c r="S137" s="32">
        <v>0</v>
      </c>
      <c r="T137" s="32">
        <f t="shared" si="27"/>
        <v>0</v>
      </c>
      <c r="U137" s="33">
        <v>1</v>
      </c>
      <c r="V137" s="33">
        <f t="shared" si="28"/>
        <v>0</v>
      </c>
      <c r="W137" s="34">
        <f t="shared" si="31"/>
        <v>1</v>
      </c>
      <c r="X137" s="103"/>
      <c r="Y137" s="35">
        <f t="shared" si="29"/>
        <v>0</v>
      </c>
    </row>
    <row r="138" spans="1:25" ht="28.8">
      <c r="A138" s="2" t="str">
        <f t="shared" si="30"/>
        <v>SAKARYAİnşaat</v>
      </c>
      <c r="B138" s="14">
        <v>135</v>
      </c>
      <c r="C138" s="14" t="s">
        <v>826</v>
      </c>
      <c r="D138" s="29" t="s">
        <v>465</v>
      </c>
      <c r="E138" s="30" t="s">
        <v>823</v>
      </c>
      <c r="F138" s="10" t="s">
        <v>325</v>
      </c>
      <c r="G138" s="10" t="s">
        <v>822</v>
      </c>
      <c r="H138" s="31" t="s">
        <v>30</v>
      </c>
      <c r="I138" s="32">
        <v>0</v>
      </c>
      <c r="J138" s="32">
        <f t="shared" si="22"/>
        <v>0</v>
      </c>
      <c r="K138" s="32">
        <v>0</v>
      </c>
      <c r="L138" s="32">
        <f t="shared" si="23"/>
        <v>0</v>
      </c>
      <c r="M138" s="32">
        <v>0</v>
      </c>
      <c r="N138" s="32">
        <f t="shared" si="24"/>
        <v>0</v>
      </c>
      <c r="O138" s="32">
        <v>0</v>
      </c>
      <c r="P138" s="32">
        <f t="shared" si="25"/>
        <v>0</v>
      </c>
      <c r="Q138" s="32">
        <v>0</v>
      </c>
      <c r="R138" s="32">
        <f t="shared" si="26"/>
        <v>0</v>
      </c>
      <c r="S138" s="32">
        <v>0</v>
      </c>
      <c r="T138" s="32">
        <f t="shared" si="27"/>
        <v>0</v>
      </c>
      <c r="U138" s="33">
        <v>1</v>
      </c>
      <c r="V138" s="33">
        <f t="shared" si="28"/>
        <v>0</v>
      </c>
      <c r="W138" s="34">
        <f t="shared" si="31"/>
        <v>1</v>
      </c>
      <c r="X138" s="103"/>
      <c r="Y138" s="35">
        <f t="shared" si="29"/>
        <v>0</v>
      </c>
    </row>
    <row r="139" spans="1:25" ht="14.4">
      <c r="A139" s="2" t="str">
        <f t="shared" si="30"/>
        <v>SAKARYAİnşaat</v>
      </c>
      <c r="B139" s="14">
        <v>136</v>
      </c>
      <c r="C139" s="14" t="s">
        <v>833</v>
      </c>
      <c r="D139" s="29" t="s">
        <v>465</v>
      </c>
      <c r="E139" s="30" t="s">
        <v>830</v>
      </c>
      <c r="F139" s="10" t="s">
        <v>325</v>
      </c>
      <c r="G139" s="10" t="s">
        <v>827</v>
      </c>
      <c r="H139" s="31" t="s">
        <v>496</v>
      </c>
      <c r="I139" s="32">
        <v>0</v>
      </c>
      <c r="J139" s="32">
        <f t="shared" si="22"/>
        <v>0</v>
      </c>
      <c r="K139" s="32">
        <v>0</v>
      </c>
      <c r="L139" s="32">
        <f t="shared" si="23"/>
        <v>0</v>
      </c>
      <c r="M139" s="32">
        <v>0</v>
      </c>
      <c r="N139" s="32">
        <f t="shared" si="24"/>
        <v>0</v>
      </c>
      <c r="O139" s="32">
        <v>0</v>
      </c>
      <c r="P139" s="32">
        <f t="shared" si="25"/>
        <v>0</v>
      </c>
      <c r="Q139" s="32">
        <v>0</v>
      </c>
      <c r="R139" s="32">
        <f t="shared" si="26"/>
        <v>0</v>
      </c>
      <c r="S139" s="32">
        <v>0</v>
      </c>
      <c r="T139" s="32">
        <f t="shared" si="27"/>
        <v>0</v>
      </c>
      <c r="U139" s="33">
        <v>1</v>
      </c>
      <c r="V139" s="33">
        <f t="shared" si="28"/>
        <v>0</v>
      </c>
      <c r="W139" s="34">
        <f t="shared" si="31"/>
        <v>1</v>
      </c>
      <c r="X139" s="103"/>
      <c r="Y139" s="35">
        <f t="shared" si="29"/>
        <v>0</v>
      </c>
    </row>
    <row r="140" spans="1:25" ht="14.4">
      <c r="A140" s="2" t="str">
        <f t="shared" si="30"/>
        <v>SAKARYAİnşaat</v>
      </c>
      <c r="B140" s="14">
        <v>137</v>
      </c>
      <c r="C140" s="14" t="s">
        <v>834</v>
      </c>
      <c r="D140" s="29" t="s">
        <v>465</v>
      </c>
      <c r="E140" s="30" t="s">
        <v>831</v>
      </c>
      <c r="F140" s="10" t="s">
        <v>325</v>
      </c>
      <c r="G140" s="10" t="s">
        <v>828</v>
      </c>
      <c r="H140" s="31" t="s">
        <v>496</v>
      </c>
      <c r="I140" s="32">
        <v>0</v>
      </c>
      <c r="J140" s="32">
        <f t="shared" si="22"/>
        <v>0</v>
      </c>
      <c r="K140" s="32">
        <v>0</v>
      </c>
      <c r="L140" s="32">
        <f t="shared" si="23"/>
        <v>0</v>
      </c>
      <c r="M140" s="32">
        <v>0</v>
      </c>
      <c r="N140" s="32">
        <f t="shared" si="24"/>
        <v>0</v>
      </c>
      <c r="O140" s="32">
        <v>0</v>
      </c>
      <c r="P140" s="32">
        <f t="shared" si="25"/>
        <v>0</v>
      </c>
      <c r="Q140" s="32">
        <v>0</v>
      </c>
      <c r="R140" s="32">
        <f t="shared" si="26"/>
        <v>0</v>
      </c>
      <c r="S140" s="32">
        <v>0</v>
      </c>
      <c r="T140" s="32">
        <f t="shared" si="27"/>
        <v>0</v>
      </c>
      <c r="U140" s="33">
        <v>1</v>
      </c>
      <c r="V140" s="33">
        <f t="shared" si="28"/>
        <v>0</v>
      </c>
      <c r="W140" s="34">
        <f t="shared" si="31"/>
        <v>1</v>
      </c>
      <c r="X140" s="103"/>
      <c r="Y140" s="35">
        <f t="shared" si="29"/>
        <v>0</v>
      </c>
    </row>
    <row r="141" spans="1:25" ht="14.4">
      <c r="A141" s="2" t="str">
        <f t="shared" si="30"/>
        <v>SAKARYAİnşaat</v>
      </c>
      <c r="B141" s="14">
        <v>138</v>
      </c>
      <c r="C141" s="14" t="s">
        <v>835</v>
      </c>
      <c r="D141" s="29" t="s">
        <v>465</v>
      </c>
      <c r="E141" s="30" t="s">
        <v>832</v>
      </c>
      <c r="F141" s="10" t="s">
        <v>325</v>
      </c>
      <c r="G141" s="10" t="s">
        <v>829</v>
      </c>
      <c r="H141" s="31" t="s">
        <v>496</v>
      </c>
      <c r="I141" s="32">
        <v>0</v>
      </c>
      <c r="J141" s="32">
        <f t="shared" si="22"/>
        <v>0</v>
      </c>
      <c r="K141" s="32">
        <v>0</v>
      </c>
      <c r="L141" s="32">
        <f t="shared" si="23"/>
        <v>0</v>
      </c>
      <c r="M141" s="32">
        <v>0</v>
      </c>
      <c r="N141" s="32">
        <f t="shared" si="24"/>
        <v>0</v>
      </c>
      <c r="O141" s="32">
        <v>0</v>
      </c>
      <c r="P141" s="32">
        <f t="shared" si="25"/>
        <v>0</v>
      </c>
      <c r="Q141" s="32">
        <v>0</v>
      </c>
      <c r="R141" s="32">
        <f t="shared" si="26"/>
        <v>0</v>
      </c>
      <c r="S141" s="32">
        <v>0</v>
      </c>
      <c r="T141" s="32">
        <f t="shared" si="27"/>
        <v>0</v>
      </c>
      <c r="U141" s="33">
        <v>1</v>
      </c>
      <c r="V141" s="33">
        <f t="shared" si="28"/>
        <v>0</v>
      </c>
      <c r="W141" s="34">
        <f t="shared" si="31"/>
        <v>1</v>
      </c>
      <c r="X141" s="103"/>
      <c r="Y141" s="35">
        <f t="shared" si="29"/>
        <v>0</v>
      </c>
    </row>
    <row r="142" spans="1:25" ht="14.4">
      <c r="A142" s="2" t="str">
        <f t="shared" si="30"/>
        <v>SAKARYAİnşaat</v>
      </c>
      <c r="B142" s="14">
        <v>139</v>
      </c>
      <c r="C142" s="14" t="s">
        <v>919</v>
      </c>
      <c r="D142" s="29" t="s">
        <v>465</v>
      </c>
      <c r="E142" s="30" t="s">
        <v>876</v>
      </c>
      <c r="F142" s="10" t="s">
        <v>328</v>
      </c>
      <c r="G142" s="10" t="s">
        <v>858</v>
      </c>
      <c r="H142" s="31" t="s">
        <v>875</v>
      </c>
      <c r="I142" s="32">
        <v>75</v>
      </c>
      <c r="J142" s="32">
        <f t="shared" si="22"/>
        <v>0</v>
      </c>
      <c r="K142" s="32">
        <v>80</v>
      </c>
      <c r="L142" s="32">
        <f t="shared" si="23"/>
        <v>0</v>
      </c>
      <c r="M142" s="32">
        <v>0</v>
      </c>
      <c r="N142" s="32">
        <f t="shared" si="24"/>
        <v>0</v>
      </c>
      <c r="O142" s="32">
        <v>0</v>
      </c>
      <c r="P142" s="32">
        <f t="shared" si="25"/>
        <v>0</v>
      </c>
      <c r="Q142" s="32">
        <v>0</v>
      </c>
      <c r="R142" s="32">
        <f t="shared" si="26"/>
        <v>0</v>
      </c>
      <c r="S142" s="32">
        <v>375</v>
      </c>
      <c r="T142" s="32">
        <f t="shared" si="27"/>
        <v>0</v>
      </c>
      <c r="U142" s="33">
        <v>1</v>
      </c>
      <c r="V142" s="33">
        <f t="shared" si="28"/>
        <v>0</v>
      </c>
      <c r="W142" s="34">
        <f t="shared" si="31"/>
        <v>531</v>
      </c>
      <c r="X142" s="103"/>
      <c r="Y142" s="35">
        <f t="shared" si="29"/>
        <v>0</v>
      </c>
    </row>
    <row r="143" spans="1:25" ht="14.4">
      <c r="A143" s="2" t="str">
        <f t="shared" si="30"/>
        <v>SAKARYAİnşaat</v>
      </c>
      <c r="B143" s="14">
        <v>140</v>
      </c>
      <c r="C143" s="14" t="s">
        <v>920</v>
      </c>
      <c r="D143" s="29" t="s">
        <v>465</v>
      </c>
      <c r="E143" s="30" t="s">
        <v>877</v>
      </c>
      <c r="F143" s="10" t="s">
        <v>328</v>
      </c>
      <c r="G143" s="10" t="s">
        <v>859</v>
      </c>
      <c r="H143" s="31" t="s">
        <v>496</v>
      </c>
      <c r="I143" s="32">
        <v>0</v>
      </c>
      <c r="J143" s="32">
        <f t="shared" si="22"/>
        <v>0</v>
      </c>
      <c r="K143" s="32">
        <v>44</v>
      </c>
      <c r="L143" s="32">
        <f t="shared" si="23"/>
        <v>0</v>
      </c>
      <c r="M143" s="32">
        <v>0</v>
      </c>
      <c r="N143" s="32">
        <f t="shared" si="24"/>
        <v>0</v>
      </c>
      <c r="O143" s="32">
        <v>0</v>
      </c>
      <c r="P143" s="32">
        <f t="shared" si="25"/>
        <v>0</v>
      </c>
      <c r="Q143" s="32">
        <v>0</v>
      </c>
      <c r="R143" s="32">
        <f t="shared" si="26"/>
        <v>0</v>
      </c>
      <c r="S143" s="32">
        <v>0</v>
      </c>
      <c r="T143" s="32">
        <f t="shared" si="27"/>
        <v>0</v>
      </c>
      <c r="U143" s="33">
        <v>1</v>
      </c>
      <c r="V143" s="33">
        <f t="shared" si="28"/>
        <v>0</v>
      </c>
      <c r="W143" s="34">
        <f t="shared" si="31"/>
        <v>45</v>
      </c>
      <c r="X143" s="103"/>
      <c r="Y143" s="35">
        <f t="shared" si="29"/>
        <v>0</v>
      </c>
    </row>
    <row r="144" spans="1:25" ht="14.4">
      <c r="A144" s="2" t="str">
        <f t="shared" si="30"/>
        <v>SAKARYAİnşaat</v>
      </c>
      <c r="B144" s="14">
        <v>141</v>
      </c>
      <c r="C144" s="14" t="s">
        <v>921</v>
      </c>
      <c r="D144" s="29" t="s">
        <v>465</v>
      </c>
      <c r="E144" s="30" t="s">
        <v>878</v>
      </c>
      <c r="F144" s="10" t="s">
        <v>328</v>
      </c>
      <c r="G144" s="10" t="s">
        <v>860</v>
      </c>
      <c r="H144" s="31" t="s">
        <v>496</v>
      </c>
      <c r="I144" s="32">
        <v>0</v>
      </c>
      <c r="J144" s="32">
        <f t="shared" si="22"/>
        <v>0</v>
      </c>
      <c r="K144" s="32">
        <v>0</v>
      </c>
      <c r="L144" s="32">
        <f t="shared" si="23"/>
        <v>0</v>
      </c>
      <c r="M144" s="32">
        <v>0</v>
      </c>
      <c r="N144" s="32">
        <f t="shared" si="24"/>
        <v>0</v>
      </c>
      <c r="O144" s="32">
        <v>0</v>
      </c>
      <c r="P144" s="32">
        <f t="shared" si="25"/>
        <v>0</v>
      </c>
      <c r="Q144" s="32">
        <v>0</v>
      </c>
      <c r="R144" s="32">
        <f t="shared" si="26"/>
        <v>0</v>
      </c>
      <c r="S144" s="32">
        <v>0</v>
      </c>
      <c r="T144" s="32">
        <f t="shared" si="27"/>
        <v>0</v>
      </c>
      <c r="U144" s="33">
        <v>1</v>
      </c>
      <c r="V144" s="33">
        <f t="shared" si="28"/>
        <v>0</v>
      </c>
      <c r="W144" s="34">
        <f t="shared" si="31"/>
        <v>1</v>
      </c>
      <c r="X144" s="103"/>
      <c r="Y144" s="35">
        <f t="shared" si="29"/>
        <v>0</v>
      </c>
    </row>
    <row r="145" spans="1:25" ht="14.4">
      <c r="A145" s="2" t="str">
        <f t="shared" si="30"/>
        <v>SAKARYAİnşaat</v>
      </c>
      <c r="B145" s="14">
        <v>142</v>
      </c>
      <c r="C145" s="14" t="s">
        <v>922</v>
      </c>
      <c r="D145" s="29" t="s">
        <v>465</v>
      </c>
      <c r="E145" s="30" t="s">
        <v>879</v>
      </c>
      <c r="F145" s="10" t="s">
        <v>328</v>
      </c>
      <c r="G145" s="10" t="s">
        <v>861</v>
      </c>
      <c r="H145" s="31" t="s">
        <v>875</v>
      </c>
      <c r="I145" s="32">
        <v>0</v>
      </c>
      <c r="J145" s="32">
        <f t="shared" si="22"/>
        <v>0</v>
      </c>
      <c r="K145" s="32">
        <v>0</v>
      </c>
      <c r="L145" s="32">
        <f t="shared" si="23"/>
        <v>0</v>
      </c>
      <c r="M145" s="32">
        <v>0</v>
      </c>
      <c r="N145" s="32">
        <f t="shared" si="24"/>
        <v>0</v>
      </c>
      <c r="O145" s="32">
        <v>0</v>
      </c>
      <c r="P145" s="32">
        <f t="shared" si="25"/>
        <v>0</v>
      </c>
      <c r="Q145" s="32">
        <v>0</v>
      </c>
      <c r="R145" s="32">
        <f t="shared" si="26"/>
        <v>0</v>
      </c>
      <c r="S145" s="32">
        <v>0</v>
      </c>
      <c r="T145" s="32">
        <f t="shared" si="27"/>
        <v>0</v>
      </c>
      <c r="U145" s="33">
        <v>1</v>
      </c>
      <c r="V145" s="33">
        <f t="shared" si="28"/>
        <v>0</v>
      </c>
      <c r="W145" s="34">
        <f t="shared" si="31"/>
        <v>1</v>
      </c>
      <c r="X145" s="103"/>
      <c r="Y145" s="35">
        <f t="shared" si="29"/>
        <v>0</v>
      </c>
    </row>
    <row r="146" spans="1:25" ht="14.4">
      <c r="A146" s="2" t="str">
        <f t="shared" si="30"/>
        <v>SAKARYAİnşaat</v>
      </c>
      <c r="B146" s="14">
        <v>143</v>
      </c>
      <c r="C146" s="14" t="s">
        <v>923</v>
      </c>
      <c r="D146" s="29" t="s">
        <v>465</v>
      </c>
      <c r="E146" s="30" t="s">
        <v>880</v>
      </c>
      <c r="F146" s="10" t="s">
        <v>329</v>
      </c>
      <c r="G146" s="10" t="s">
        <v>897</v>
      </c>
      <c r="H146" s="31" t="s">
        <v>496</v>
      </c>
      <c r="I146" s="32">
        <v>0</v>
      </c>
      <c r="J146" s="32">
        <f t="shared" si="22"/>
        <v>0</v>
      </c>
      <c r="K146" s="32">
        <v>6</v>
      </c>
      <c r="L146" s="32">
        <f t="shared" si="23"/>
        <v>0</v>
      </c>
      <c r="M146" s="32">
        <v>0</v>
      </c>
      <c r="N146" s="32">
        <f t="shared" si="24"/>
        <v>0</v>
      </c>
      <c r="O146" s="32">
        <v>0</v>
      </c>
      <c r="P146" s="32">
        <f t="shared" si="25"/>
        <v>0</v>
      </c>
      <c r="Q146" s="32">
        <v>0</v>
      </c>
      <c r="R146" s="32">
        <f t="shared" si="26"/>
        <v>0</v>
      </c>
      <c r="S146" s="32">
        <v>0</v>
      </c>
      <c r="T146" s="32">
        <f t="shared" si="27"/>
        <v>0</v>
      </c>
      <c r="U146" s="33">
        <v>1</v>
      </c>
      <c r="V146" s="33">
        <f t="shared" si="28"/>
        <v>0</v>
      </c>
      <c r="W146" s="34">
        <f t="shared" si="31"/>
        <v>7</v>
      </c>
      <c r="X146" s="103"/>
      <c r="Y146" s="35">
        <f t="shared" si="29"/>
        <v>0</v>
      </c>
    </row>
    <row r="147" spans="1:25" ht="14.4">
      <c r="A147" s="2" t="str">
        <f t="shared" si="30"/>
        <v>SAKARYAİnşaat</v>
      </c>
      <c r="B147" s="14">
        <v>144</v>
      </c>
      <c r="C147" s="14" t="s">
        <v>924</v>
      </c>
      <c r="D147" s="29" t="s">
        <v>465</v>
      </c>
      <c r="E147" s="30" t="s">
        <v>881</v>
      </c>
      <c r="F147" s="10" t="s">
        <v>336</v>
      </c>
      <c r="G147" s="10" t="s">
        <v>862</v>
      </c>
      <c r="H147" s="31" t="s">
        <v>496</v>
      </c>
      <c r="I147" s="32">
        <v>0</v>
      </c>
      <c r="J147" s="32">
        <f t="shared" si="22"/>
        <v>0</v>
      </c>
      <c r="K147" s="32">
        <v>0</v>
      </c>
      <c r="L147" s="32">
        <f t="shared" si="23"/>
        <v>0</v>
      </c>
      <c r="M147" s="32">
        <v>0</v>
      </c>
      <c r="N147" s="32">
        <f t="shared" si="24"/>
        <v>0</v>
      </c>
      <c r="O147" s="32">
        <v>0</v>
      </c>
      <c r="P147" s="32">
        <f t="shared" si="25"/>
        <v>0</v>
      </c>
      <c r="Q147" s="32">
        <v>0</v>
      </c>
      <c r="R147" s="32">
        <f t="shared" si="26"/>
        <v>0</v>
      </c>
      <c r="S147" s="32">
        <v>0</v>
      </c>
      <c r="T147" s="32">
        <f t="shared" si="27"/>
        <v>0</v>
      </c>
      <c r="U147" s="33">
        <v>1</v>
      </c>
      <c r="V147" s="33">
        <f t="shared" si="28"/>
        <v>0</v>
      </c>
      <c r="W147" s="34">
        <f t="shared" si="31"/>
        <v>1</v>
      </c>
      <c r="X147" s="103"/>
      <c r="Y147" s="35">
        <f t="shared" si="29"/>
        <v>0</v>
      </c>
    </row>
    <row r="148" spans="1:25" ht="14.4">
      <c r="A148" s="2" t="str">
        <f t="shared" si="30"/>
        <v>SAKARYAİnşaat</v>
      </c>
      <c r="B148" s="14">
        <v>145</v>
      </c>
      <c r="C148" s="14" t="s">
        <v>925</v>
      </c>
      <c r="D148" s="29" t="s">
        <v>465</v>
      </c>
      <c r="E148" s="30" t="s">
        <v>882</v>
      </c>
      <c r="F148" s="10" t="s">
        <v>326</v>
      </c>
      <c r="G148" s="10" t="s">
        <v>863</v>
      </c>
      <c r="H148" s="31" t="s">
        <v>496</v>
      </c>
      <c r="I148" s="32">
        <v>0</v>
      </c>
      <c r="J148" s="32">
        <f t="shared" si="22"/>
        <v>0</v>
      </c>
      <c r="K148" s="32">
        <v>0</v>
      </c>
      <c r="L148" s="32">
        <f t="shared" si="23"/>
        <v>0</v>
      </c>
      <c r="M148" s="32">
        <v>0</v>
      </c>
      <c r="N148" s="32">
        <f t="shared" si="24"/>
        <v>0</v>
      </c>
      <c r="O148" s="32">
        <v>27</v>
      </c>
      <c r="P148" s="32">
        <f t="shared" si="25"/>
        <v>0</v>
      </c>
      <c r="Q148" s="32">
        <v>0</v>
      </c>
      <c r="R148" s="32">
        <f t="shared" si="26"/>
        <v>0</v>
      </c>
      <c r="S148" s="32">
        <v>0</v>
      </c>
      <c r="T148" s="32">
        <f t="shared" si="27"/>
        <v>0</v>
      </c>
      <c r="U148" s="33">
        <v>1</v>
      </c>
      <c r="V148" s="33">
        <f t="shared" si="28"/>
        <v>0</v>
      </c>
      <c r="W148" s="34">
        <f t="shared" si="31"/>
        <v>28</v>
      </c>
      <c r="X148" s="103"/>
      <c r="Y148" s="35">
        <f t="shared" si="29"/>
        <v>0</v>
      </c>
    </row>
    <row r="149" spans="1:25" ht="14.4">
      <c r="A149" s="2" t="str">
        <f t="shared" si="30"/>
        <v>SAKARYAİnşaat</v>
      </c>
      <c r="B149" s="14">
        <v>146</v>
      </c>
      <c r="C149" s="14" t="s">
        <v>926</v>
      </c>
      <c r="D149" s="29" t="s">
        <v>465</v>
      </c>
      <c r="E149" s="30" t="s">
        <v>883</v>
      </c>
      <c r="F149" s="10" t="s">
        <v>326</v>
      </c>
      <c r="G149" s="10" t="s">
        <v>864</v>
      </c>
      <c r="H149" s="31" t="s">
        <v>875</v>
      </c>
      <c r="I149" s="32">
        <v>0</v>
      </c>
      <c r="J149" s="32">
        <f t="shared" si="22"/>
        <v>0</v>
      </c>
      <c r="K149" s="32">
        <v>0</v>
      </c>
      <c r="L149" s="32">
        <f t="shared" si="23"/>
        <v>0</v>
      </c>
      <c r="M149" s="32">
        <v>0</v>
      </c>
      <c r="N149" s="32">
        <f t="shared" si="24"/>
        <v>0</v>
      </c>
      <c r="O149" s="32">
        <v>123</v>
      </c>
      <c r="P149" s="32">
        <f t="shared" si="25"/>
        <v>0</v>
      </c>
      <c r="Q149" s="32">
        <v>0</v>
      </c>
      <c r="R149" s="32">
        <f t="shared" si="26"/>
        <v>0</v>
      </c>
      <c r="S149" s="32">
        <v>0</v>
      </c>
      <c r="T149" s="32">
        <f t="shared" si="27"/>
        <v>0</v>
      </c>
      <c r="U149" s="33">
        <v>1</v>
      </c>
      <c r="V149" s="33">
        <f t="shared" si="28"/>
        <v>0</v>
      </c>
      <c r="W149" s="34">
        <f t="shared" si="31"/>
        <v>124</v>
      </c>
      <c r="X149" s="103"/>
      <c r="Y149" s="35">
        <f t="shared" si="29"/>
        <v>0</v>
      </c>
    </row>
    <row r="150" spans="1:25" ht="14.4">
      <c r="A150" s="2" t="str">
        <f t="shared" si="30"/>
        <v>SAKARYAİnşaat</v>
      </c>
      <c r="B150" s="14">
        <v>147</v>
      </c>
      <c r="C150" s="14" t="s">
        <v>927</v>
      </c>
      <c r="D150" s="29" t="s">
        <v>465</v>
      </c>
      <c r="E150" s="30" t="s">
        <v>884</v>
      </c>
      <c r="F150" s="10" t="s">
        <v>326</v>
      </c>
      <c r="G150" s="10" t="s">
        <v>865</v>
      </c>
      <c r="H150" s="31" t="s">
        <v>496</v>
      </c>
      <c r="I150" s="32">
        <v>0</v>
      </c>
      <c r="J150" s="32">
        <f t="shared" si="22"/>
        <v>0</v>
      </c>
      <c r="K150" s="32">
        <v>0</v>
      </c>
      <c r="L150" s="32">
        <f t="shared" si="23"/>
        <v>0</v>
      </c>
      <c r="M150" s="32">
        <v>0</v>
      </c>
      <c r="N150" s="32">
        <f t="shared" si="24"/>
        <v>0</v>
      </c>
      <c r="O150" s="32">
        <v>0</v>
      </c>
      <c r="P150" s="32">
        <f t="shared" si="25"/>
        <v>0</v>
      </c>
      <c r="Q150" s="32">
        <v>0</v>
      </c>
      <c r="R150" s="32">
        <f t="shared" si="26"/>
        <v>0</v>
      </c>
      <c r="S150" s="32">
        <v>0</v>
      </c>
      <c r="T150" s="32">
        <f t="shared" si="27"/>
        <v>0</v>
      </c>
      <c r="U150" s="33">
        <v>1</v>
      </c>
      <c r="V150" s="33">
        <f t="shared" si="28"/>
        <v>0</v>
      </c>
      <c r="W150" s="34">
        <f t="shared" si="31"/>
        <v>1</v>
      </c>
      <c r="X150" s="103"/>
      <c r="Y150" s="35">
        <f t="shared" si="29"/>
        <v>0</v>
      </c>
    </row>
    <row r="151" spans="1:25" ht="14.4">
      <c r="A151" s="2" t="str">
        <f t="shared" si="30"/>
        <v>SAKARYAİnşaat</v>
      </c>
      <c r="B151" s="14">
        <v>148</v>
      </c>
      <c r="C151" s="14" t="s">
        <v>928</v>
      </c>
      <c r="D151" s="29" t="s">
        <v>465</v>
      </c>
      <c r="E151" s="30" t="s">
        <v>885</v>
      </c>
      <c r="F151" s="10" t="s">
        <v>326</v>
      </c>
      <c r="G151" s="10" t="s">
        <v>866</v>
      </c>
      <c r="H151" s="31" t="s">
        <v>875</v>
      </c>
      <c r="I151" s="32">
        <v>0</v>
      </c>
      <c r="J151" s="32">
        <f t="shared" si="22"/>
        <v>0</v>
      </c>
      <c r="K151" s="32">
        <v>0</v>
      </c>
      <c r="L151" s="32">
        <f t="shared" si="23"/>
        <v>0</v>
      </c>
      <c r="M151" s="32">
        <v>0</v>
      </c>
      <c r="N151" s="32">
        <f t="shared" si="24"/>
        <v>0</v>
      </c>
      <c r="O151" s="32">
        <v>0</v>
      </c>
      <c r="P151" s="32">
        <f t="shared" si="25"/>
        <v>0</v>
      </c>
      <c r="Q151" s="32">
        <v>0</v>
      </c>
      <c r="R151" s="32">
        <f t="shared" si="26"/>
        <v>0</v>
      </c>
      <c r="S151" s="32">
        <v>0</v>
      </c>
      <c r="T151" s="32">
        <f t="shared" si="27"/>
        <v>0</v>
      </c>
      <c r="U151" s="33">
        <v>1</v>
      </c>
      <c r="V151" s="33">
        <f t="shared" si="28"/>
        <v>0</v>
      </c>
      <c r="W151" s="34">
        <f t="shared" si="31"/>
        <v>1</v>
      </c>
      <c r="X151" s="103"/>
      <c r="Y151" s="35">
        <f t="shared" si="29"/>
        <v>0</v>
      </c>
    </row>
    <row r="152" spans="1:25" ht="14.4">
      <c r="A152" s="2" t="str">
        <f t="shared" si="30"/>
        <v>SAKARYAİnşaat</v>
      </c>
      <c r="B152" s="14">
        <v>149</v>
      </c>
      <c r="C152" s="14" t="s">
        <v>929</v>
      </c>
      <c r="D152" s="29" t="s">
        <v>465</v>
      </c>
      <c r="E152" s="30" t="s">
        <v>886</v>
      </c>
      <c r="F152" s="10" t="s">
        <v>325</v>
      </c>
      <c r="G152" s="10" t="s">
        <v>867</v>
      </c>
      <c r="H152" s="31" t="s">
        <v>30</v>
      </c>
      <c r="I152" s="32">
        <v>0</v>
      </c>
      <c r="J152" s="32">
        <f t="shared" si="22"/>
        <v>0</v>
      </c>
      <c r="K152" s="32">
        <v>0</v>
      </c>
      <c r="L152" s="32">
        <f t="shared" si="23"/>
        <v>0</v>
      </c>
      <c r="M152" s="32">
        <v>0</v>
      </c>
      <c r="N152" s="32">
        <f t="shared" si="24"/>
        <v>0</v>
      </c>
      <c r="O152" s="32">
        <v>0</v>
      </c>
      <c r="P152" s="32">
        <f t="shared" si="25"/>
        <v>0</v>
      </c>
      <c r="Q152" s="32">
        <v>0</v>
      </c>
      <c r="R152" s="32">
        <f t="shared" si="26"/>
        <v>0</v>
      </c>
      <c r="S152" s="32">
        <v>0</v>
      </c>
      <c r="T152" s="32">
        <f t="shared" si="27"/>
        <v>0</v>
      </c>
      <c r="U152" s="33">
        <v>1</v>
      </c>
      <c r="V152" s="33">
        <f t="shared" si="28"/>
        <v>0</v>
      </c>
      <c r="W152" s="34">
        <f t="shared" si="31"/>
        <v>1</v>
      </c>
      <c r="X152" s="103"/>
      <c r="Y152" s="35">
        <f t="shared" si="29"/>
        <v>0</v>
      </c>
    </row>
    <row r="153" spans="1:25" ht="28.8">
      <c r="A153" s="2" t="str">
        <f t="shared" si="30"/>
        <v>SAKARYAİnşaat</v>
      </c>
      <c r="B153" s="14">
        <v>150</v>
      </c>
      <c r="C153" s="14" t="s">
        <v>930</v>
      </c>
      <c r="D153" s="29" t="s">
        <v>465</v>
      </c>
      <c r="E153" s="30" t="s">
        <v>887</v>
      </c>
      <c r="F153" s="10" t="s">
        <v>325</v>
      </c>
      <c r="G153" s="10" t="s">
        <v>964</v>
      </c>
      <c r="H153" s="31" t="s">
        <v>496</v>
      </c>
      <c r="I153" s="32">
        <v>0</v>
      </c>
      <c r="J153" s="32">
        <f t="shared" si="22"/>
        <v>0</v>
      </c>
      <c r="K153" s="32">
        <v>4</v>
      </c>
      <c r="L153" s="32">
        <f t="shared" si="23"/>
        <v>0</v>
      </c>
      <c r="M153" s="32">
        <v>0</v>
      </c>
      <c r="N153" s="32">
        <f t="shared" si="24"/>
        <v>0</v>
      </c>
      <c r="O153" s="32">
        <v>0</v>
      </c>
      <c r="P153" s="32">
        <f t="shared" si="25"/>
        <v>0</v>
      </c>
      <c r="Q153" s="32">
        <v>0</v>
      </c>
      <c r="R153" s="32">
        <f t="shared" si="26"/>
        <v>0</v>
      </c>
      <c r="S153" s="32">
        <v>0</v>
      </c>
      <c r="T153" s="32">
        <f t="shared" si="27"/>
        <v>0</v>
      </c>
      <c r="U153" s="33">
        <v>1</v>
      </c>
      <c r="V153" s="33">
        <f t="shared" si="28"/>
        <v>0</v>
      </c>
      <c r="W153" s="34">
        <f t="shared" si="31"/>
        <v>5</v>
      </c>
      <c r="X153" s="103"/>
      <c r="Y153" s="35">
        <f t="shared" si="29"/>
        <v>0</v>
      </c>
    </row>
    <row r="154" spans="1:25" ht="14.4">
      <c r="A154" s="2" t="str">
        <f t="shared" si="30"/>
        <v>SAKARYAİnşaat</v>
      </c>
      <c r="B154" s="14">
        <v>151</v>
      </c>
      <c r="C154" s="14" t="s">
        <v>931</v>
      </c>
      <c r="D154" s="29" t="s">
        <v>465</v>
      </c>
      <c r="E154" s="30" t="s">
        <v>888</v>
      </c>
      <c r="F154" s="10" t="s">
        <v>325</v>
      </c>
      <c r="G154" s="10" t="s">
        <v>869</v>
      </c>
      <c r="H154" s="31" t="s">
        <v>30</v>
      </c>
      <c r="I154" s="32">
        <v>5</v>
      </c>
      <c r="J154" s="32">
        <f t="shared" si="22"/>
        <v>0</v>
      </c>
      <c r="K154" s="32">
        <v>6</v>
      </c>
      <c r="L154" s="32">
        <f t="shared" si="23"/>
        <v>0</v>
      </c>
      <c r="M154" s="32">
        <v>6</v>
      </c>
      <c r="N154" s="32">
        <f t="shared" si="24"/>
        <v>0</v>
      </c>
      <c r="O154" s="32">
        <v>0</v>
      </c>
      <c r="P154" s="32">
        <f t="shared" si="25"/>
        <v>0</v>
      </c>
      <c r="Q154" s="32">
        <v>0</v>
      </c>
      <c r="R154" s="32">
        <f t="shared" si="26"/>
        <v>0</v>
      </c>
      <c r="S154" s="32">
        <v>58</v>
      </c>
      <c r="T154" s="32">
        <f t="shared" si="27"/>
        <v>0</v>
      </c>
      <c r="U154" s="33">
        <v>1</v>
      </c>
      <c r="V154" s="33">
        <f t="shared" si="28"/>
        <v>0</v>
      </c>
      <c r="W154" s="34">
        <f t="shared" si="31"/>
        <v>76</v>
      </c>
      <c r="X154" s="103"/>
      <c r="Y154" s="35">
        <f t="shared" si="29"/>
        <v>0</v>
      </c>
    </row>
    <row r="155" spans="1:25" ht="14.4">
      <c r="A155" s="2" t="str">
        <f t="shared" si="30"/>
        <v>SAKARYAİnşaat</v>
      </c>
      <c r="B155" s="14">
        <v>152</v>
      </c>
      <c r="C155" s="14" t="s">
        <v>932</v>
      </c>
      <c r="D155" s="29" t="s">
        <v>465</v>
      </c>
      <c r="E155" s="30" t="s">
        <v>889</v>
      </c>
      <c r="F155" s="10" t="s">
        <v>326</v>
      </c>
      <c r="G155" s="10" t="s">
        <v>896</v>
      </c>
      <c r="H155" s="31" t="s">
        <v>496</v>
      </c>
      <c r="I155" s="32">
        <v>166</v>
      </c>
      <c r="J155" s="32">
        <f t="shared" si="22"/>
        <v>0</v>
      </c>
      <c r="K155" s="32">
        <v>360</v>
      </c>
      <c r="L155" s="32">
        <f t="shared" si="23"/>
        <v>0</v>
      </c>
      <c r="M155" s="32">
        <v>0</v>
      </c>
      <c r="N155" s="32">
        <f t="shared" si="24"/>
        <v>0</v>
      </c>
      <c r="O155" s="32">
        <v>0</v>
      </c>
      <c r="P155" s="32">
        <f t="shared" si="25"/>
        <v>0</v>
      </c>
      <c r="Q155" s="32">
        <v>0</v>
      </c>
      <c r="R155" s="32">
        <f t="shared" si="26"/>
        <v>0</v>
      </c>
      <c r="S155" s="32">
        <v>0</v>
      </c>
      <c r="T155" s="32">
        <f t="shared" si="27"/>
        <v>0</v>
      </c>
      <c r="U155" s="33">
        <v>1</v>
      </c>
      <c r="V155" s="33">
        <f t="shared" si="28"/>
        <v>0</v>
      </c>
      <c r="W155" s="34">
        <f t="shared" si="31"/>
        <v>527</v>
      </c>
      <c r="X155" s="103"/>
      <c r="Y155" s="35">
        <f t="shared" si="29"/>
        <v>0</v>
      </c>
    </row>
    <row r="156" spans="1:25" ht="14.4">
      <c r="A156" s="2" t="str">
        <f t="shared" si="30"/>
        <v>SAKARYAİnşaat</v>
      </c>
      <c r="B156" s="14">
        <v>153</v>
      </c>
      <c r="C156" s="14" t="s">
        <v>933</v>
      </c>
      <c r="D156" s="29" t="s">
        <v>465</v>
      </c>
      <c r="E156" s="30" t="s">
        <v>890</v>
      </c>
      <c r="F156" s="10" t="s">
        <v>325</v>
      </c>
      <c r="G156" s="10" t="s">
        <v>965</v>
      </c>
      <c r="H156" s="31" t="s">
        <v>30</v>
      </c>
      <c r="I156" s="32">
        <v>2</v>
      </c>
      <c r="J156" s="32">
        <f t="shared" si="22"/>
        <v>0</v>
      </c>
      <c r="K156" s="32">
        <v>0</v>
      </c>
      <c r="L156" s="32">
        <f t="shared" si="23"/>
        <v>0</v>
      </c>
      <c r="M156" s="32">
        <v>1</v>
      </c>
      <c r="N156" s="32">
        <f t="shared" si="24"/>
        <v>0</v>
      </c>
      <c r="O156" s="32">
        <v>0</v>
      </c>
      <c r="P156" s="32">
        <f t="shared" si="25"/>
        <v>0</v>
      </c>
      <c r="Q156" s="32">
        <v>0</v>
      </c>
      <c r="R156" s="32">
        <f t="shared" si="26"/>
        <v>0</v>
      </c>
      <c r="S156" s="32">
        <v>0</v>
      </c>
      <c r="T156" s="32">
        <f t="shared" si="27"/>
        <v>0</v>
      </c>
      <c r="U156" s="33">
        <v>1</v>
      </c>
      <c r="V156" s="33">
        <f t="shared" si="28"/>
        <v>0</v>
      </c>
      <c r="W156" s="34">
        <f t="shared" si="31"/>
        <v>4</v>
      </c>
      <c r="X156" s="103"/>
      <c r="Y156" s="35">
        <f t="shared" si="29"/>
        <v>0</v>
      </c>
    </row>
    <row r="157" spans="1:25" ht="14.4">
      <c r="A157" s="2" t="str">
        <f t="shared" si="30"/>
        <v>SAKARYAİnşaat</v>
      </c>
      <c r="B157" s="14">
        <v>154</v>
      </c>
      <c r="C157" s="14" t="s">
        <v>934</v>
      </c>
      <c r="D157" s="29" t="s">
        <v>465</v>
      </c>
      <c r="E157" s="30" t="s">
        <v>891</v>
      </c>
      <c r="F157" s="10" t="s">
        <v>374</v>
      </c>
      <c r="G157" s="10" t="s">
        <v>963</v>
      </c>
      <c r="H157" s="31" t="s">
        <v>875</v>
      </c>
      <c r="I157" s="32">
        <v>0</v>
      </c>
      <c r="J157" s="32">
        <f t="shared" si="22"/>
        <v>0</v>
      </c>
      <c r="K157" s="32">
        <v>0</v>
      </c>
      <c r="L157" s="32">
        <f t="shared" si="23"/>
        <v>0</v>
      </c>
      <c r="M157" s="32">
        <v>0</v>
      </c>
      <c r="N157" s="32">
        <f t="shared" si="24"/>
        <v>0</v>
      </c>
      <c r="O157" s="32">
        <v>0</v>
      </c>
      <c r="P157" s="32">
        <f t="shared" si="25"/>
        <v>0</v>
      </c>
      <c r="Q157" s="32">
        <v>0</v>
      </c>
      <c r="R157" s="32">
        <f t="shared" si="26"/>
        <v>0</v>
      </c>
      <c r="S157" s="32">
        <v>0</v>
      </c>
      <c r="T157" s="32">
        <f t="shared" si="27"/>
        <v>0</v>
      </c>
      <c r="U157" s="33">
        <v>1</v>
      </c>
      <c r="V157" s="33">
        <f t="shared" si="28"/>
        <v>0</v>
      </c>
      <c r="W157" s="34">
        <f t="shared" si="31"/>
        <v>1</v>
      </c>
      <c r="X157" s="103"/>
      <c r="Y157" s="35">
        <f t="shared" si="29"/>
        <v>0</v>
      </c>
    </row>
    <row r="158" spans="1:25" ht="14.4">
      <c r="A158" s="2" t="str">
        <f t="shared" si="30"/>
        <v>SAKARYAİnşaat</v>
      </c>
      <c r="B158" s="14">
        <v>155</v>
      </c>
      <c r="C158" s="14" t="s">
        <v>935</v>
      </c>
      <c r="D158" s="29" t="s">
        <v>465</v>
      </c>
      <c r="E158" s="30" t="s">
        <v>892</v>
      </c>
      <c r="F158" s="10" t="s">
        <v>329</v>
      </c>
      <c r="G158" s="10" t="s">
        <v>872</v>
      </c>
      <c r="H158" s="31" t="s">
        <v>30</v>
      </c>
      <c r="I158" s="32">
        <v>4</v>
      </c>
      <c r="J158" s="32">
        <f t="shared" si="22"/>
        <v>0</v>
      </c>
      <c r="K158" s="32">
        <v>0</v>
      </c>
      <c r="L158" s="32">
        <f t="shared" si="23"/>
        <v>0</v>
      </c>
      <c r="M158" s="32">
        <v>0</v>
      </c>
      <c r="N158" s="32">
        <f t="shared" si="24"/>
        <v>0</v>
      </c>
      <c r="O158" s="32">
        <v>0</v>
      </c>
      <c r="P158" s="32">
        <f t="shared" si="25"/>
        <v>0</v>
      </c>
      <c r="Q158" s="32">
        <v>0</v>
      </c>
      <c r="R158" s="32">
        <f t="shared" si="26"/>
        <v>0</v>
      </c>
      <c r="S158" s="32">
        <v>0</v>
      </c>
      <c r="T158" s="32">
        <f t="shared" si="27"/>
        <v>0</v>
      </c>
      <c r="U158" s="33">
        <v>1</v>
      </c>
      <c r="V158" s="33">
        <f t="shared" si="28"/>
        <v>0</v>
      </c>
      <c r="W158" s="34">
        <f t="shared" si="31"/>
        <v>5</v>
      </c>
      <c r="X158" s="103"/>
      <c r="Y158" s="35">
        <f t="shared" si="29"/>
        <v>0</v>
      </c>
    </row>
    <row r="159" spans="1:25" ht="14.4">
      <c r="A159" s="2" t="str">
        <f t="shared" si="30"/>
        <v>SAKARYAİnşaat</v>
      </c>
      <c r="B159" s="14">
        <v>156</v>
      </c>
      <c r="C159" s="14" t="s">
        <v>936</v>
      </c>
      <c r="D159" s="29" t="s">
        <v>465</v>
      </c>
      <c r="E159" s="30" t="s">
        <v>893</v>
      </c>
      <c r="F159" s="10" t="s">
        <v>335</v>
      </c>
      <c r="G159" s="10" t="s">
        <v>873</v>
      </c>
      <c r="H159" s="31" t="s">
        <v>30</v>
      </c>
      <c r="I159" s="32">
        <v>0</v>
      </c>
      <c r="J159" s="32">
        <f t="shared" si="22"/>
        <v>0</v>
      </c>
      <c r="K159" s="32">
        <v>0</v>
      </c>
      <c r="L159" s="32">
        <f t="shared" si="23"/>
        <v>0</v>
      </c>
      <c r="M159" s="32">
        <v>0</v>
      </c>
      <c r="N159" s="32">
        <f t="shared" si="24"/>
        <v>0</v>
      </c>
      <c r="O159" s="32">
        <v>0</v>
      </c>
      <c r="P159" s="32">
        <f t="shared" si="25"/>
        <v>0</v>
      </c>
      <c r="Q159" s="32">
        <v>0</v>
      </c>
      <c r="R159" s="32">
        <f t="shared" si="26"/>
        <v>0</v>
      </c>
      <c r="S159" s="32">
        <v>0</v>
      </c>
      <c r="T159" s="32">
        <f t="shared" si="27"/>
        <v>0</v>
      </c>
      <c r="U159" s="33">
        <v>1</v>
      </c>
      <c r="V159" s="33">
        <f t="shared" si="28"/>
        <v>0</v>
      </c>
      <c r="W159" s="34">
        <f t="shared" si="31"/>
        <v>1</v>
      </c>
      <c r="X159" s="103"/>
      <c r="Y159" s="35">
        <f t="shared" si="29"/>
        <v>0</v>
      </c>
    </row>
    <row r="160" spans="1:25" ht="14.4">
      <c r="A160" s="2" t="str">
        <f t="shared" si="30"/>
        <v>SAKARYAİnşaat</v>
      </c>
      <c r="B160" s="14">
        <v>157</v>
      </c>
      <c r="C160" s="14" t="s">
        <v>937</v>
      </c>
      <c r="D160" s="29" t="s">
        <v>465</v>
      </c>
      <c r="E160" s="30" t="s">
        <v>894</v>
      </c>
      <c r="F160" s="10" t="s">
        <v>327</v>
      </c>
      <c r="G160" s="10" t="s">
        <v>874</v>
      </c>
      <c r="H160" s="31" t="s">
        <v>496</v>
      </c>
      <c r="I160" s="32">
        <v>0</v>
      </c>
      <c r="J160" s="32">
        <f t="shared" si="22"/>
        <v>0</v>
      </c>
      <c r="K160" s="32">
        <v>0</v>
      </c>
      <c r="L160" s="32">
        <f t="shared" si="23"/>
        <v>0</v>
      </c>
      <c r="M160" s="32">
        <v>0</v>
      </c>
      <c r="N160" s="32">
        <f t="shared" si="24"/>
        <v>0</v>
      </c>
      <c r="O160" s="32">
        <v>0</v>
      </c>
      <c r="P160" s="32">
        <f t="shared" si="25"/>
        <v>0</v>
      </c>
      <c r="Q160" s="32">
        <v>0</v>
      </c>
      <c r="R160" s="32">
        <f t="shared" si="26"/>
        <v>0</v>
      </c>
      <c r="S160" s="32">
        <v>0</v>
      </c>
      <c r="T160" s="32">
        <f t="shared" si="27"/>
        <v>0</v>
      </c>
      <c r="U160" s="33">
        <v>1</v>
      </c>
      <c r="V160" s="33">
        <f t="shared" si="28"/>
        <v>0</v>
      </c>
      <c r="W160" s="34">
        <f t="shared" si="31"/>
        <v>1</v>
      </c>
      <c r="X160" s="103"/>
      <c r="Y160" s="35">
        <f t="shared" si="29"/>
        <v>0</v>
      </c>
    </row>
    <row r="161" spans="1:25" ht="28.8">
      <c r="A161" s="2" t="str">
        <f t="shared" si="30"/>
        <v>SAKARYAİnşaat</v>
      </c>
      <c r="B161" s="14">
        <v>158</v>
      </c>
      <c r="C161" s="14" t="s">
        <v>938</v>
      </c>
      <c r="D161" s="29" t="s">
        <v>465</v>
      </c>
      <c r="E161" s="30" t="s">
        <v>895</v>
      </c>
      <c r="F161" s="10" t="s">
        <v>328</v>
      </c>
      <c r="G161" s="10" t="s">
        <v>918</v>
      </c>
      <c r="H161" s="31" t="s">
        <v>496</v>
      </c>
      <c r="I161" s="32">
        <v>0</v>
      </c>
      <c r="J161" s="32">
        <f t="shared" si="22"/>
        <v>0</v>
      </c>
      <c r="K161" s="32">
        <v>0</v>
      </c>
      <c r="L161" s="32">
        <f t="shared" si="23"/>
        <v>0</v>
      </c>
      <c r="M161" s="32">
        <v>0</v>
      </c>
      <c r="N161" s="32">
        <f t="shared" si="24"/>
        <v>0</v>
      </c>
      <c r="O161" s="32">
        <v>0</v>
      </c>
      <c r="P161" s="32">
        <f t="shared" si="25"/>
        <v>0</v>
      </c>
      <c r="Q161" s="32">
        <v>0</v>
      </c>
      <c r="R161" s="32">
        <f t="shared" si="26"/>
        <v>0</v>
      </c>
      <c r="S161" s="32">
        <v>0</v>
      </c>
      <c r="T161" s="32">
        <f t="shared" si="27"/>
        <v>0</v>
      </c>
      <c r="U161" s="33">
        <v>1</v>
      </c>
      <c r="V161" s="33">
        <f t="shared" si="28"/>
        <v>0</v>
      </c>
      <c r="W161" s="34">
        <f t="shared" si="31"/>
        <v>1</v>
      </c>
      <c r="X161" s="103"/>
      <c r="Y161" s="35">
        <f t="shared" si="29"/>
        <v>0</v>
      </c>
    </row>
    <row r="162" spans="1:25" s="89" customFormat="1" ht="14.4">
      <c r="A162" s="2" t="str">
        <f t="shared" si="30"/>
        <v>SAKARYAİnşaat</v>
      </c>
      <c r="B162" s="14">
        <v>159</v>
      </c>
      <c r="C162" s="14" t="s">
        <v>1042</v>
      </c>
      <c r="D162" s="29" t="s">
        <v>465</v>
      </c>
      <c r="E162" s="30" t="s">
        <v>1043</v>
      </c>
      <c r="F162" s="10" t="s">
        <v>325</v>
      </c>
      <c r="G162" s="10" t="s">
        <v>1044</v>
      </c>
      <c r="H162" s="31" t="s">
        <v>28</v>
      </c>
      <c r="I162" s="32">
        <v>0</v>
      </c>
      <c r="J162" s="32">
        <f t="shared" si="22"/>
        <v>0</v>
      </c>
      <c r="K162" s="32">
        <v>0</v>
      </c>
      <c r="L162" s="32">
        <f t="shared" si="23"/>
        <v>0</v>
      </c>
      <c r="M162" s="32">
        <v>2000</v>
      </c>
      <c r="N162" s="32">
        <f t="shared" si="24"/>
        <v>0</v>
      </c>
      <c r="O162" s="32">
        <v>4500</v>
      </c>
      <c r="P162" s="32">
        <f t="shared" si="25"/>
        <v>0</v>
      </c>
      <c r="Q162" s="32">
        <v>0</v>
      </c>
      <c r="R162" s="32">
        <f t="shared" si="26"/>
        <v>0</v>
      </c>
      <c r="S162" s="32">
        <v>0</v>
      </c>
      <c r="T162" s="32">
        <f t="shared" si="27"/>
        <v>0</v>
      </c>
      <c r="U162" s="33">
        <v>0</v>
      </c>
      <c r="V162" s="33"/>
      <c r="W162" s="34">
        <f t="shared" si="31"/>
        <v>6500</v>
      </c>
      <c r="X162" s="103"/>
      <c r="Y162" s="35">
        <f t="shared" si="29"/>
        <v>0</v>
      </c>
    </row>
    <row r="163" spans="1:25" s="89" customFormat="1" ht="14.4">
      <c r="A163" s="2" t="str">
        <f t="shared" si="30"/>
        <v>SAKARYAİnşaat</v>
      </c>
      <c r="B163" s="14">
        <v>160</v>
      </c>
      <c r="C163" s="14" t="s">
        <v>1047</v>
      </c>
      <c r="D163" s="29" t="s">
        <v>465</v>
      </c>
      <c r="E163" s="30" t="s">
        <v>1049</v>
      </c>
      <c r="F163" s="10" t="s">
        <v>326</v>
      </c>
      <c r="G163" s="10" t="s">
        <v>1048</v>
      </c>
      <c r="H163" s="31" t="s">
        <v>82</v>
      </c>
      <c r="I163" s="32">
        <v>0</v>
      </c>
      <c r="J163" s="32">
        <f t="shared" si="22"/>
        <v>0</v>
      </c>
      <c r="K163" s="32">
        <v>0</v>
      </c>
      <c r="L163" s="32">
        <f t="shared" si="23"/>
        <v>0</v>
      </c>
      <c r="M163" s="32">
        <v>0</v>
      </c>
      <c r="N163" s="32">
        <f t="shared" si="24"/>
        <v>0</v>
      </c>
      <c r="O163" s="32">
        <v>0</v>
      </c>
      <c r="P163" s="32">
        <f t="shared" si="25"/>
        <v>0</v>
      </c>
      <c r="Q163" s="32">
        <v>0</v>
      </c>
      <c r="R163" s="32">
        <f t="shared" si="26"/>
        <v>0</v>
      </c>
      <c r="S163" s="32">
        <v>140</v>
      </c>
      <c r="T163" s="32">
        <f t="shared" si="27"/>
        <v>0</v>
      </c>
      <c r="U163" s="33">
        <v>0</v>
      </c>
      <c r="V163" s="33"/>
      <c r="W163" s="34">
        <f t="shared" si="31"/>
        <v>140</v>
      </c>
      <c r="X163" s="103"/>
      <c r="Y163" s="35">
        <f t="shared" si="29"/>
        <v>0</v>
      </c>
    </row>
    <row r="164" spans="1:25" ht="28.8">
      <c r="A164" s="2" t="str">
        <f t="shared" si="30"/>
        <v>SAKARYAElektrik</v>
      </c>
      <c r="B164" s="14">
        <v>159</v>
      </c>
      <c r="C164" s="14" t="s">
        <v>656</v>
      </c>
      <c r="D164" s="29" t="s">
        <v>466</v>
      </c>
      <c r="E164" s="30" t="s">
        <v>198</v>
      </c>
      <c r="F164" s="10" t="s">
        <v>340</v>
      </c>
      <c r="G164" s="10" t="s">
        <v>104</v>
      </c>
      <c r="H164" s="31" t="s">
        <v>400</v>
      </c>
      <c r="I164" s="32">
        <v>0</v>
      </c>
      <c r="J164" s="32">
        <f t="shared" si="22"/>
        <v>0</v>
      </c>
      <c r="K164" s="32">
        <v>0</v>
      </c>
      <c r="L164" s="32">
        <f t="shared" si="23"/>
        <v>0</v>
      </c>
      <c r="M164" s="32">
        <v>0</v>
      </c>
      <c r="N164" s="32">
        <f t="shared" si="24"/>
        <v>0</v>
      </c>
      <c r="O164" s="32">
        <v>2</v>
      </c>
      <c r="P164" s="32">
        <f t="shared" si="25"/>
        <v>0</v>
      </c>
      <c r="Q164" s="32">
        <v>1</v>
      </c>
      <c r="R164" s="32">
        <f t="shared" si="26"/>
        <v>0</v>
      </c>
      <c r="S164" s="32">
        <v>15</v>
      </c>
      <c r="T164" s="32">
        <f t="shared" si="27"/>
        <v>0</v>
      </c>
      <c r="U164" s="33">
        <v>4.5</v>
      </c>
      <c r="V164" s="33">
        <f t="shared" ref="V164:V195" si="32">U164*X164</f>
        <v>0</v>
      </c>
      <c r="W164" s="34">
        <f t="shared" si="31"/>
        <v>22.5</v>
      </c>
      <c r="X164" s="103"/>
      <c r="Y164" s="35">
        <f t="shared" si="29"/>
        <v>0</v>
      </c>
    </row>
    <row r="165" spans="1:25" ht="14.4">
      <c r="A165" s="2" t="str">
        <f t="shared" si="30"/>
        <v>SAKARYAElektrik</v>
      </c>
      <c r="B165" s="14">
        <v>160</v>
      </c>
      <c r="C165" s="14" t="s">
        <v>657</v>
      </c>
      <c r="D165" s="29" t="s">
        <v>466</v>
      </c>
      <c r="E165" s="30">
        <v>833671</v>
      </c>
      <c r="F165" s="10" t="s">
        <v>342</v>
      </c>
      <c r="G165" s="10" t="s">
        <v>105</v>
      </c>
      <c r="H165" s="31" t="s">
        <v>30</v>
      </c>
      <c r="I165" s="32">
        <v>0</v>
      </c>
      <c r="J165" s="32">
        <f t="shared" si="22"/>
        <v>0</v>
      </c>
      <c r="K165" s="32">
        <v>0</v>
      </c>
      <c r="L165" s="32">
        <f t="shared" si="23"/>
        <v>0</v>
      </c>
      <c r="M165" s="32">
        <v>0</v>
      </c>
      <c r="N165" s="32">
        <f t="shared" si="24"/>
        <v>0</v>
      </c>
      <c r="O165" s="32">
        <v>0</v>
      </c>
      <c r="P165" s="32">
        <f t="shared" si="25"/>
        <v>0</v>
      </c>
      <c r="Q165" s="32">
        <v>0</v>
      </c>
      <c r="R165" s="32">
        <f t="shared" si="26"/>
        <v>0</v>
      </c>
      <c r="S165" s="32">
        <v>4</v>
      </c>
      <c r="T165" s="32">
        <f t="shared" si="27"/>
        <v>0</v>
      </c>
      <c r="U165" s="33">
        <v>1</v>
      </c>
      <c r="V165" s="33">
        <f t="shared" si="32"/>
        <v>0</v>
      </c>
      <c r="W165" s="34">
        <f t="shared" si="31"/>
        <v>5</v>
      </c>
      <c r="X165" s="103"/>
      <c r="Y165" s="35">
        <f t="shared" si="29"/>
        <v>0</v>
      </c>
    </row>
    <row r="166" spans="1:25" ht="14.4">
      <c r="A166" s="2" t="str">
        <f t="shared" si="30"/>
        <v>SAKARYAElektrik</v>
      </c>
      <c r="B166" s="14">
        <v>161</v>
      </c>
      <c r="C166" s="14" t="s">
        <v>658</v>
      </c>
      <c r="D166" s="29" t="s">
        <v>466</v>
      </c>
      <c r="E166" s="30">
        <v>780102</v>
      </c>
      <c r="F166" s="10" t="s">
        <v>341</v>
      </c>
      <c r="G166" s="10" t="s">
        <v>106</v>
      </c>
      <c r="H166" s="31" t="s">
        <v>30</v>
      </c>
      <c r="I166" s="32">
        <v>15</v>
      </c>
      <c r="J166" s="32">
        <f t="shared" si="22"/>
        <v>0</v>
      </c>
      <c r="K166" s="32">
        <v>12</v>
      </c>
      <c r="L166" s="32">
        <f t="shared" si="23"/>
        <v>0</v>
      </c>
      <c r="M166" s="32">
        <v>6</v>
      </c>
      <c r="N166" s="32">
        <f t="shared" si="24"/>
        <v>0</v>
      </c>
      <c r="O166" s="32">
        <v>0</v>
      </c>
      <c r="P166" s="32">
        <f t="shared" si="25"/>
        <v>0</v>
      </c>
      <c r="Q166" s="32">
        <v>2</v>
      </c>
      <c r="R166" s="32">
        <f t="shared" si="26"/>
        <v>0</v>
      </c>
      <c r="S166" s="32">
        <v>48</v>
      </c>
      <c r="T166" s="32">
        <f t="shared" si="27"/>
        <v>0</v>
      </c>
      <c r="U166" s="33">
        <v>1</v>
      </c>
      <c r="V166" s="33">
        <f t="shared" si="32"/>
        <v>0</v>
      </c>
      <c r="W166" s="34">
        <f t="shared" si="31"/>
        <v>84</v>
      </c>
      <c r="X166" s="103"/>
      <c r="Y166" s="35">
        <f t="shared" si="29"/>
        <v>0</v>
      </c>
    </row>
    <row r="167" spans="1:25" ht="14.4">
      <c r="A167" s="2" t="str">
        <f t="shared" si="30"/>
        <v>SAKARYAElektrik</v>
      </c>
      <c r="B167" s="14">
        <v>162</v>
      </c>
      <c r="C167" s="14" t="s">
        <v>659</v>
      </c>
      <c r="D167" s="29" t="s">
        <v>466</v>
      </c>
      <c r="E167" s="30">
        <v>780101</v>
      </c>
      <c r="F167" s="10" t="s">
        <v>341</v>
      </c>
      <c r="G167" s="10" t="s">
        <v>107</v>
      </c>
      <c r="H167" s="31" t="s">
        <v>30</v>
      </c>
      <c r="I167" s="32">
        <v>16</v>
      </c>
      <c r="J167" s="32">
        <f t="shared" si="22"/>
        <v>0</v>
      </c>
      <c r="K167" s="32">
        <v>4</v>
      </c>
      <c r="L167" s="32">
        <f t="shared" si="23"/>
        <v>0</v>
      </c>
      <c r="M167" s="32">
        <v>3</v>
      </c>
      <c r="N167" s="32">
        <f t="shared" si="24"/>
        <v>0</v>
      </c>
      <c r="O167" s="32">
        <v>0</v>
      </c>
      <c r="P167" s="32">
        <f t="shared" si="25"/>
        <v>0</v>
      </c>
      <c r="Q167" s="32">
        <v>1</v>
      </c>
      <c r="R167" s="32">
        <f t="shared" si="26"/>
        <v>0</v>
      </c>
      <c r="S167" s="32">
        <v>0</v>
      </c>
      <c r="T167" s="32">
        <f t="shared" si="27"/>
        <v>0</v>
      </c>
      <c r="U167" s="33">
        <v>1</v>
      </c>
      <c r="V167" s="33">
        <f t="shared" si="32"/>
        <v>0</v>
      </c>
      <c r="W167" s="34">
        <f t="shared" si="31"/>
        <v>25</v>
      </c>
      <c r="X167" s="103"/>
      <c r="Y167" s="35">
        <f t="shared" si="29"/>
        <v>0</v>
      </c>
    </row>
    <row r="168" spans="1:25" ht="14.4">
      <c r="A168" s="2" t="str">
        <f t="shared" si="30"/>
        <v>SAKARYAElektrik</v>
      </c>
      <c r="B168" s="14">
        <v>163</v>
      </c>
      <c r="C168" s="14" t="s">
        <v>660</v>
      </c>
      <c r="D168" s="29" t="s">
        <v>466</v>
      </c>
      <c r="E168" s="30">
        <v>780115</v>
      </c>
      <c r="F168" s="10" t="s">
        <v>341</v>
      </c>
      <c r="G168" s="10" t="s">
        <v>108</v>
      </c>
      <c r="H168" s="31" t="s">
        <v>30</v>
      </c>
      <c r="I168" s="32">
        <v>60</v>
      </c>
      <c r="J168" s="32">
        <f t="shared" si="22"/>
        <v>0</v>
      </c>
      <c r="K168" s="32">
        <v>48</v>
      </c>
      <c r="L168" s="32">
        <f t="shared" si="23"/>
        <v>0</v>
      </c>
      <c r="M168" s="32">
        <v>21</v>
      </c>
      <c r="N168" s="32">
        <f t="shared" si="24"/>
        <v>0</v>
      </c>
      <c r="O168" s="32">
        <v>0</v>
      </c>
      <c r="P168" s="32">
        <f t="shared" si="25"/>
        <v>0</v>
      </c>
      <c r="Q168" s="32">
        <v>7</v>
      </c>
      <c r="R168" s="32">
        <f t="shared" si="26"/>
        <v>0</v>
      </c>
      <c r="S168" s="32">
        <v>96</v>
      </c>
      <c r="T168" s="32">
        <f t="shared" si="27"/>
        <v>0</v>
      </c>
      <c r="U168" s="33">
        <v>6</v>
      </c>
      <c r="V168" s="33">
        <f t="shared" si="32"/>
        <v>0</v>
      </c>
      <c r="W168" s="34">
        <f t="shared" si="31"/>
        <v>238</v>
      </c>
      <c r="X168" s="103"/>
      <c r="Y168" s="35">
        <f t="shared" si="29"/>
        <v>0</v>
      </c>
    </row>
    <row r="169" spans="1:25" ht="14.4">
      <c r="A169" s="2" t="str">
        <f t="shared" si="30"/>
        <v>SAKARYAElektrik</v>
      </c>
      <c r="B169" s="14">
        <v>164</v>
      </c>
      <c r="C169" s="14" t="s">
        <v>661</v>
      </c>
      <c r="D169" s="29" t="s">
        <v>466</v>
      </c>
      <c r="E169" s="30">
        <v>782702</v>
      </c>
      <c r="F169" s="10" t="s">
        <v>341</v>
      </c>
      <c r="G169" s="10" t="s">
        <v>109</v>
      </c>
      <c r="H169" s="31" t="s">
        <v>30</v>
      </c>
      <c r="I169" s="32">
        <v>12</v>
      </c>
      <c r="J169" s="32">
        <f t="shared" si="22"/>
        <v>0</v>
      </c>
      <c r="K169" s="32">
        <v>48</v>
      </c>
      <c r="L169" s="32">
        <f t="shared" si="23"/>
        <v>0</v>
      </c>
      <c r="M169" s="32">
        <v>24</v>
      </c>
      <c r="N169" s="32">
        <f t="shared" si="24"/>
        <v>0</v>
      </c>
      <c r="O169" s="32">
        <v>0</v>
      </c>
      <c r="P169" s="32">
        <f t="shared" si="25"/>
        <v>0</v>
      </c>
      <c r="Q169" s="32">
        <v>8</v>
      </c>
      <c r="R169" s="32">
        <f t="shared" si="26"/>
        <v>0</v>
      </c>
      <c r="S169" s="32">
        <v>0</v>
      </c>
      <c r="T169" s="32">
        <f t="shared" si="27"/>
        <v>0</v>
      </c>
      <c r="U169" s="33">
        <v>3</v>
      </c>
      <c r="V169" s="33">
        <f t="shared" si="32"/>
        <v>0</v>
      </c>
      <c r="W169" s="34">
        <f t="shared" si="31"/>
        <v>95</v>
      </c>
      <c r="X169" s="103"/>
      <c r="Y169" s="35">
        <f t="shared" si="29"/>
        <v>0</v>
      </c>
    </row>
    <row r="170" spans="1:25" ht="14.4">
      <c r="A170" s="2" t="str">
        <f t="shared" si="30"/>
        <v>SAKARYAElektrik</v>
      </c>
      <c r="B170" s="14">
        <v>165</v>
      </c>
      <c r="C170" s="14" t="s">
        <v>662</v>
      </c>
      <c r="D170" s="29" t="s">
        <v>466</v>
      </c>
      <c r="E170" s="30">
        <v>724401</v>
      </c>
      <c r="F170" s="10" t="s">
        <v>341</v>
      </c>
      <c r="G170" s="10" t="s">
        <v>110</v>
      </c>
      <c r="H170" s="31" t="s">
        <v>30</v>
      </c>
      <c r="I170" s="32">
        <v>53</v>
      </c>
      <c r="J170" s="32">
        <f t="shared" si="22"/>
        <v>0</v>
      </c>
      <c r="K170" s="32">
        <v>32</v>
      </c>
      <c r="L170" s="32">
        <f t="shared" si="23"/>
        <v>0</v>
      </c>
      <c r="M170" s="32">
        <v>18</v>
      </c>
      <c r="N170" s="32">
        <f t="shared" si="24"/>
        <v>0</v>
      </c>
      <c r="O170" s="32">
        <v>10</v>
      </c>
      <c r="P170" s="32">
        <f t="shared" si="25"/>
        <v>0</v>
      </c>
      <c r="Q170" s="32">
        <v>6</v>
      </c>
      <c r="R170" s="32">
        <f t="shared" si="26"/>
        <v>0</v>
      </c>
      <c r="S170" s="32">
        <v>48</v>
      </c>
      <c r="T170" s="32">
        <f t="shared" si="27"/>
        <v>0</v>
      </c>
      <c r="U170" s="33">
        <v>9</v>
      </c>
      <c r="V170" s="33">
        <f t="shared" si="32"/>
        <v>0</v>
      </c>
      <c r="W170" s="34">
        <f t="shared" si="31"/>
        <v>176</v>
      </c>
      <c r="X170" s="103"/>
      <c r="Y170" s="35">
        <f t="shared" si="29"/>
        <v>0</v>
      </c>
    </row>
    <row r="171" spans="1:25" ht="14.4">
      <c r="A171" s="2" t="str">
        <f t="shared" si="30"/>
        <v>SAKARYAElektrik</v>
      </c>
      <c r="B171" s="14">
        <v>166</v>
      </c>
      <c r="C171" s="14" t="s">
        <v>663</v>
      </c>
      <c r="D171" s="29" t="s">
        <v>466</v>
      </c>
      <c r="E171" s="30">
        <v>718501</v>
      </c>
      <c r="F171" s="10" t="s">
        <v>341</v>
      </c>
      <c r="G171" s="10" t="s">
        <v>111</v>
      </c>
      <c r="H171" s="31" t="s">
        <v>30</v>
      </c>
      <c r="I171" s="32">
        <v>0</v>
      </c>
      <c r="J171" s="32">
        <f t="shared" si="22"/>
        <v>0</v>
      </c>
      <c r="K171" s="32">
        <v>0</v>
      </c>
      <c r="L171" s="32">
        <f t="shared" si="23"/>
        <v>0</v>
      </c>
      <c r="M171" s="32">
        <v>0</v>
      </c>
      <c r="N171" s="32">
        <f t="shared" si="24"/>
        <v>0</v>
      </c>
      <c r="O171" s="32">
        <v>0</v>
      </c>
      <c r="P171" s="32">
        <f t="shared" si="25"/>
        <v>0</v>
      </c>
      <c r="Q171" s="32">
        <v>0</v>
      </c>
      <c r="R171" s="32">
        <f t="shared" si="26"/>
        <v>0</v>
      </c>
      <c r="S171" s="32">
        <v>0</v>
      </c>
      <c r="T171" s="32">
        <f t="shared" si="27"/>
        <v>0</v>
      </c>
      <c r="U171" s="33">
        <v>1.5</v>
      </c>
      <c r="V171" s="33">
        <f t="shared" si="32"/>
        <v>0</v>
      </c>
      <c r="W171" s="34">
        <f t="shared" si="31"/>
        <v>1.5</v>
      </c>
      <c r="X171" s="103"/>
      <c r="Y171" s="35">
        <f t="shared" si="29"/>
        <v>0</v>
      </c>
    </row>
    <row r="172" spans="1:25" ht="14.4">
      <c r="A172" s="2" t="str">
        <f t="shared" si="30"/>
        <v>SAKARYAElektrik</v>
      </c>
      <c r="B172" s="14">
        <v>167</v>
      </c>
      <c r="C172" s="14" t="s">
        <v>664</v>
      </c>
      <c r="D172" s="29" t="s">
        <v>466</v>
      </c>
      <c r="E172" s="30">
        <v>724412</v>
      </c>
      <c r="F172" s="10" t="s">
        <v>341</v>
      </c>
      <c r="G172" s="10" t="s">
        <v>112</v>
      </c>
      <c r="H172" s="31" t="s">
        <v>30</v>
      </c>
      <c r="I172" s="32">
        <v>0</v>
      </c>
      <c r="J172" s="32">
        <f t="shared" si="22"/>
        <v>0</v>
      </c>
      <c r="K172" s="32">
        <v>8</v>
      </c>
      <c r="L172" s="32">
        <f t="shared" si="23"/>
        <v>0</v>
      </c>
      <c r="M172" s="32">
        <v>0</v>
      </c>
      <c r="N172" s="32">
        <f t="shared" si="24"/>
        <v>0</v>
      </c>
      <c r="O172" s="32">
        <v>0</v>
      </c>
      <c r="P172" s="32">
        <f t="shared" si="25"/>
        <v>0</v>
      </c>
      <c r="Q172" s="32">
        <v>0</v>
      </c>
      <c r="R172" s="32">
        <f t="shared" si="26"/>
        <v>0</v>
      </c>
      <c r="S172" s="32">
        <v>0</v>
      </c>
      <c r="T172" s="32">
        <f t="shared" si="27"/>
        <v>0</v>
      </c>
      <c r="U172" s="33">
        <v>1.5</v>
      </c>
      <c r="V172" s="33">
        <f t="shared" si="32"/>
        <v>0</v>
      </c>
      <c r="W172" s="34">
        <f t="shared" si="31"/>
        <v>9.5</v>
      </c>
      <c r="X172" s="103"/>
      <c r="Y172" s="35">
        <f t="shared" si="29"/>
        <v>0</v>
      </c>
    </row>
    <row r="173" spans="1:25" ht="14.4">
      <c r="A173" s="2" t="str">
        <f t="shared" si="30"/>
        <v>SAKARYAElektrik</v>
      </c>
      <c r="B173" s="14">
        <v>168</v>
      </c>
      <c r="C173" s="14" t="s">
        <v>665</v>
      </c>
      <c r="D173" s="29" t="s">
        <v>466</v>
      </c>
      <c r="E173" s="30">
        <v>724408</v>
      </c>
      <c r="F173" s="10" t="s">
        <v>341</v>
      </c>
      <c r="G173" s="10" t="s">
        <v>113</v>
      </c>
      <c r="H173" s="31" t="s">
        <v>30</v>
      </c>
      <c r="I173" s="32">
        <v>2</v>
      </c>
      <c r="J173" s="32">
        <f t="shared" si="22"/>
        <v>0</v>
      </c>
      <c r="K173" s="32">
        <v>2</v>
      </c>
      <c r="L173" s="32">
        <f t="shared" si="23"/>
        <v>0</v>
      </c>
      <c r="M173" s="32">
        <v>3</v>
      </c>
      <c r="N173" s="32">
        <f t="shared" si="24"/>
        <v>0</v>
      </c>
      <c r="O173" s="32">
        <v>0</v>
      </c>
      <c r="P173" s="32">
        <f t="shared" si="25"/>
        <v>0</v>
      </c>
      <c r="Q173" s="32">
        <v>1</v>
      </c>
      <c r="R173" s="32">
        <f t="shared" si="26"/>
        <v>0</v>
      </c>
      <c r="S173" s="32">
        <v>0</v>
      </c>
      <c r="T173" s="32">
        <f t="shared" si="27"/>
        <v>0</v>
      </c>
      <c r="U173" s="33">
        <v>1.5</v>
      </c>
      <c r="V173" s="33">
        <f t="shared" si="32"/>
        <v>0</v>
      </c>
      <c r="W173" s="34">
        <f t="shared" si="31"/>
        <v>9.5</v>
      </c>
      <c r="X173" s="103"/>
      <c r="Y173" s="35">
        <f t="shared" si="29"/>
        <v>0</v>
      </c>
    </row>
    <row r="174" spans="1:25" ht="14.4">
      <c r="A174" s="2" t="str">
        <f t="shared" si="30"/>
        <v>SAKARYAElektrik</v>
      </c>
      <c r="B174" s="14">
        <v>169</v>
      </c>
      <c r="C174" s="14" t="s">
        <v>666</v>
      </c>
      <c r="D174" s="29" t="s">
        <v>466</v>
      </c>
      <c r="E174" s="30">
        <v>718507</v>
      </c>
      <c r="F174" s="10" t="s">
        <v>341</v>
      </c>
      <c r="G174" s="10" t="s">
        <v>114</v>
      </c>
      <c r="H174" s="31" t="s">
        <v>30</v>
      </c>
      <c r="I174" s="32">
        <v>0</v>
      </c>
      <c r="J174" s="32">
        <f t="shared" si="22"/>
        <v>0</v>
      </c>
      <c r="K174" s="32">
        <v>0</v>
      </c>
      <c r="L174" s="32">
        <f t="shared" si="23"/>
        <v>0</v>
      </c>
      <c r="M174" s="32">
        <v>0</v>
      </c>
      <c r="N174" s="32">
        <f t="shared" si="24"/>
        <v>0</v>
      </c>
      <c r="O174" s="32">
        <v>2</v>
      </c>
      <c r="P174" s="32">
        <f t="shared" si="25"/>
        <v>0</v>
      </c>
      <c r="Q174" s="32">
        <v>0</v>
      </c>
      <c r="R174" s="32">
        <f t="shared" si="26"/>
        <v>0</v>
      </c>
      <c r="S174" s="32">
        <v>4</v>
      </c>
      <c r="T174" s="32">
        <f t="shared" si="27"/>
        <v>0</v>
      </c>
      <c r="U174" s="33">
        <v>1</v>
      </c>
      <c r="V174" s="33">
        <f t="shared" si="32"/>
        <v>0</v>
      </c>
      <c r="W174" s="34">
        <f t="shared" si="31"/>
        <v>7</v>
      </c>
      <c r="X174" s="103"/>
      <c r="Y174" s="35">
        <f t="shared" si="29"/>
        <v>0</v>
      </c>
    </row>
    <row r="175" spans="1:25" ht="14.4">
      <c r="A175" s="2" t="str">
        <f t="shared" si="30"/>
        <v>SAKARYAElektrik</v>
      </c>
      <c r="B175" s="14">
        <v>170</v>
      </c>
      <c r="C175" s="14" t="s">
        <v>667</v>
      </c>
      <c r="D175" s="29" t="s">
        <v>466</v>
      </c>
      <c r="E175" s="30">
        <v>718508</v>
      </c>
      <c r="F175" s="10" t="s">
        <v>341</v>
      </c>
      <c r="G175" s="10" t="s">
        <v>115</v>
      </c>
      <c r="H175" s="31" t="s">
        <v>30</v>
      </c>
      <c r="I175" s="32">
        <v>2</v>
      </c>
      <c r="J175" s="32">
        <f t="shared" si="22"/>
        <v>0</v>
      </c>
      <c r="K175" s="32">
        <v>2</v>
      </c>
      <c r="L175" s="32">
        <f t="shared" si="23"/>
        <v>0</v>
      </c>
      <c r="M175" s="32">
        <v>3</v>
      </c>
      <c r="N175" s="32">
        <f t="shared" si="24"/>
        <v>0</v>
      </c>
      <c r="O175" s="32">
        <v>0</v>
      </c>
      <c r="P175" s="32">
        <f t="shared" si="25"/>
        <v>0</v>
      </c>
      <c r="Q175" s="32">
        <v>1</v>
      </c>
      <c r="R175" s="32">
        <f t="shared" si="26"/>
        <v>0</v>
      </c>
      <c r="S175" s="32">
        <v>0</v>
      </c>
      <c r="T175" s="32">
        <f t="shared" si="27"/>
        <v>0</v>
      </c>
      <c r="U175" s="33">
        <v>1</v>
      </c>
      <c r="V175" s="33">
        <f t="shared" si="32"/>
        <v>0</v>
      </c>
      <c r="W175" s="34">
        <f t="shared" si="31"/>
        <v>9</v>
      </c>
      <c r="X175" s="103"/>
      <c r="Y175" s="35">
        <f t="shared" si="29"/>
        <v>0</v>
      </c>
    </row>
    <row r="176" spans="1:25" ht="14.4">
      <c r="A176" s="2" t="str">
        <f t="shared" si="30"/>
        <v>SAKARYAElektrik</v>
      </c>
      <c r="B176" s="14">
        <v>171</v>
      </c>
      <c r="C176" s="14" t="s">
        <v>668</v>
      </c>
      <c r="D176" s="29" t="s">
        <v>466</v>
      </c>
      <c r="E176" s="30">
        <v>791311</v>
      </c>
      <c r="F176" s="10" t="s">
        <v>341</v>
      </c>
      <c r="G176" s="10" t="s">
        <v>116</v>
      </c>
      <c r="H176" s="31" t="s">
        <v>84</v>
      </c>
      <c r="I176" s="32">
        <v>1000</v>
      </c>
      <c r="J176" s="32">
        <f t="shared" si="22"/>
        <v>0</v>
      </c>
      <c r="K176" s="32">
        <v>1140</v>
      </c>
      <c r="L176" s="32">
        <f t="shared" si="23"/>
        <v>0</v>
      </c>
      <c r="M176" s="32">
        <v>150</v>
      </c>
      <c r="N176" s="32">
        <f t="shared" si="24"/>
        <v>0</v>
      </c>
      <c r="O176" s="32">
        <v>125</v>
      </c>
      <c r="P176" s="32">
        <f t="shared" si="25"/>
        <v>0</v>
      </c>
      <c r="Q176" s="32">
        <v>50</v>
      </c>
      <c r="R176" s="32">
        <f t="shared" si="26"/>
        <v>0</v>
      </c>
      <c r="S176" s="32">
        <v>1500</v>
      </c>
      <c r="T176" s="32">
        <f t="shared" si="27"/>
        <v>0</v>
      </c>
      <c r="U176" s="33">
        <v>193.5</v>
      </c>
      <c r="V176" s="33">
        <f t="shared" si="32"/>
        <v>0</v>
      </c>
      <c r="W176" s="34">
        <f t="shared" si="31"/>
        <v>4158.5</v>
      </c>
      <c r="X176" s="103"/>
      <c r="Y176" s="35">
        <f t="shared" si="29"/>
        <v>0</v>
      </c>
    </row>
    <row r="177" spans="1:25" ht="14.4">
      <c r="A177" s="2" t="str">
        <f t="shared" si="30"/>
        <v>SAKARYAElektrik</v>
      </c>
      <c r="B177" s="14">
        <v>172</v>
      </c>
      <c r="C177" s="14" t="s">
        <v>669</v>
      </c>
      <c r="D177" s="29" t="s">
        <v>466</v>
      </c>
      <c r="E177" s="30">
        <v>791315</v>
      </c>
      <c r="F177" s="10" t="s">
        <v>341</v>
      </c>
      <c r="G177" s="10" t="s">
        <v>117</v>
      </c>
      <c r="H177" s="31" t="s">
        <v>84</v>
      </c>
      <c r="I177" s="32">
        <v>120.9</v>
      </c>
      <c r="J177" s="32">
        <f t="shared" si="22"/>
        <v>0</v>
      </c>
      <c r="K177" s="32">
        <v>226.20000000000002</v>
      </c>
      <c r="L177" s="32">
        <f t="shared" si="23"/>
        <v>0</v>
      </c>
      <c r="M177" s="32">
        <v>0</v>
      </c>
      <c r="N177" s="32">
        <f t="shared" si="24"/>
        <v>0</v>
      </c>
      <c r="O177" s="32">
        <v>0</v>
      </c>
      <c r="P177" s="32">
        <f t="shared" si="25"/>
        <v>0</v>
      </c>
      <c r="Q177" s="32">
        <v>0</v>
      </c>
      <c r="R177" s="32">
        <f t="shared" si="26"/>
        <v>0</v>
      </c>
      <c r="S177" s="32">
        <v>0</v>
      </c>
      <c r="T177" s="32">
        <f t="shared" si="27"/>
        <v>0</v>
      </c>
      <c r="U177" s="33">
        <v>1</v>
      </c>
      <c r="V177" s="33">
        <f t="shared" si="32"/>
        <v>0</v>
      </c>
      <c r="W177" s="34">
        <f t="shared" si="31"/>
        <v>348.1</v>
      </c>
      <c r="X177" s="103"/>
      <c r="Y177" s="35">
        <f t="shared" si="29"/>
        <v>0</v>
      </c>
    </row>
    <row r="178" spans="1:25" ht="14.4">
      <c r="A178" s="2" t="str">
        <f t="shared" si="30"/>
        <v>SAKARYAElektrik</v>
      </c>
      <c r="B178" s="14">
        <v>173</v>
      </c>
      <c r="C178" s="14" t="s">
        <v>670</v>
      </c>
      <c r="D178" s="29" t="s">
        <v>466</v>
      </c>
      <c r="E178" s="30">
        <v>791306</v>
      </c>
      <c r="F178" s="10" t="s">
        <v>341</v>
      </c>
      <c r="G178" s="10" t="s">
        <v>118</v>
      </c>
      <c r="H178" s="31" t="s">
        <v>84</v>
      </c>
      <c r="I178" s="32">
        <v>600</v>
      </c>
      <c r="J178" s="32">
        <f t="shared" si="22"/>
        <v>0</v>
      </c>
      <c r="K178" s="32">
        <v>520</v>
      </c>
      <c r="L178" s="32">
        <f t="shared" si="23"/>
        <v>0</v>
      </c>
      <c r="M178" s="32">
        <v>0</v>
      </c>
      <c r="N178" s="32">
        <f t="shared" si="24"/>
        <v>0</v>
      </c>
      <c r="O178" s="32">
        <v>75</v>
      </c>
      <c r="P178" s="32">
        <f t="shared" si="25"/>
        <v>0</v>
      </c>
      <c r="Q178" s="32">
        <v>0</v>
      </c>
      <c r="R178" s="32">
        <f t="shared" si="26"/>
        <v>0</v>
      </c>
      <c r="S178" s="32">
        <v>1250</v>
      </c>
      <c r="T178" s="32">
        <f t="shared" si="27"/>
        <v>0</v>
      </c>
      <c r="U178" s="33">
        <v>112.5</v>
      </c>
      <c r="V178" s="33">
        <f t="shared" si="32"/>
        <v>0</v>
      </c>
      <c r="W178" s="34">
        <f t="shared" si="31"/>
        <v>2557.5</v>
      </c>
      <c r="X178" s="103"/>
      <c r="Y178" s="35">
        <f t="shared" si="29"/>
        <v>0</v>
      </c>
    </row>
    <row r="179" spans="1:25" ht="14.4">
      <c r="A179" s="2" t="str">
        <f t="shared" si="30"/>
        <v>SAKARYAElektrik</v>
      </c>
      <c r="B179" s="14">
        <v>174</v>
      </c>
      <c r="C179" s="14" t="s">
        <v>671</v>
      </c>
      <c r="D179" s="29" t="s">
        <v>466</v>
      </c>
      <c r="E179" s="30">
        <v>704101</v>
      </c>
      <c r="F179" s="10" t="s">
        <v>341</v>
      </c>
      <c r="G179" s="10" t="s">
        <v>119</v>
      </c>
      <c r="H179" s="31" t="s">
        <v>30</v>
      </c>
      <c r="I179" s="32">
        <v>0</v>
      </c>
      <c r="J179" s="32">
        <f t="shared" si="22"/>
        <v>0</v>
      </c>
      <c r="K179" s="32">
        <v>0</v>
      </c>
      <c r="L179" s="32">
        <f t="shared" si="23"/>
        <v>0</v>
      </c>
      <c r="M179" s="32">
        <v>0</v>
      </c>
      <c r="N179" s="32">
        <f t="shared" si="24"/>
        <v>0</v>
      </c>
      <c r="O179" s="32">
        <v>0</v>
      </c>
      <c r="P179" s="32">
        <f t="shared" si="25"/>
        <v>0</v>
      </c>
      <c r="Q179" s="32">
        <v>0</v>
      </c>
      <c r="R179" s="32">
        <f t="shared" si="26"/>
        <v>0</v>
      </c>
      <c r="S179" s="32">
        <v>0</v>
      </c>
      <c r="T179" s="32">
        <f t="shared" si="27"/>
        <v>0</v>
      </c>
      <c r="U179" s="33">
        <v>1</v>
      </c>
      <c r="V179" s="33">
        <f t="shared" si="32"/>
        <v>0</v>
      </c>
      <c r="W179" s="34">
        <f t="shared" si="31"/>
        <v>1</v>
      </c>
      <c r="X179" s="103"/>
      <c r="Y179" s="35">
        <f t="shared" si="29"/>
        <v>0</v>
      </c>
    </row>
    <row r="180" spans="1:25" ht="14.4">
      <c r="A180" s="2" t="str">
        <f t="shared" si="30"/>
        <v>SAKARYAElektrik</v>
      </c>
      <c r="B180" s="14">
        <v>175</v>
      </c>
      <c r="C180" s="14" t="s">
        <v>672</v>
      </c>
      <c r="D180" s="29" t="s">
        <v>466</v>
      </c>
      <c r="E180" s="30">
        <v>707202</v>
      </c>
      <c r="F180" s="10" t="s">
        <v>341</v>
      </c>
      <c r="G180" s="10" t="s">
        <v>120</v>
      </c>
      <c r="H180" s="31" t="s">
        <v>30</v>
      </c>
      <c r="I180" s="32">
        <v>0</v>
      </c>
      <c r="J180" s="32">
        <f t="shared" si="22"/>
        <v>0</v>
      </c>
      <c r="K180" s="32">
        <v>0</v>
      </c>
      <c r="L180" s="32">
        <f t="shared" si="23"/>
        <v>0</v>
      </c>
      <c r="M180" s="32">
        <v>3</v>
      </c>
      <c r="N180" s="32">
        <f t="shared" si="24"/>
        <v>0</v>
      </c>
      <c r="O180" s="32">
        <v>0</v>
      </c>
      <c r="P180" s="32">
        <f t="shared" si="25"/>
        <v>0</v>
      </c>
      <c r="Q180" s="32">
        <v>1</v>
      </c>
      <c r="R180" s="32">
        <f t="shared" si="26"/>
        <v>0</v>
      </c>
      <c r="S180" s="32">
        <v>0</v>
      </c>
      <c r="T180" s="32">
        <f t="shared" si="27"/>
        <v>0</v>
      </c>
      <c r="U180" s="33">
        <v>1</v>
      </c>
      <c r="V180" s="33">
        <f t="shared" si="32"/>
        <v>0</v>
      </c>
      <c r="W180" s="34">
        <f t="shared" si="31"/>
        <v>5</v>
      </c>
      <c r="X180" s="103"/>
      <c r="Y180" s="35">
        <f t="shared" si="29"/>
        <v>0</v>
      </c>
    </row>
    <row r="181" spans="1:25" ht="14.4">
      <c r="A181" s="2" t="str">
        <f t="shared" si="30"/>
        <v>SAKARYAElektrik</v>
      </c>
      <c r="B181" s="14">
        <v>176</v>
      </c>
      <c r="C181" s="14" t="s">
        <v>673</v>
      </c>
      <c r="D181" s="29" t="s">
        <v>466</v>
      </c>
      <c r="E181" s="30">
        <v>833500</v>
      </c>
      <c r="F181" s="10" t="s">
        <v>341</v>
      </c>
      <c r="G181" s="10" t="s">
        <v>121</v>
      </c>
      <c r="H181" s="31" t="s">
        <v>30</v>
      </c>
      <c r="I181" s="32">
        <v>0</v>
      </c>
      <c r="J181" s="32">
        <f t="shared" si="22"/>
        <v>0</v>
      </c>
      <c r="K181" s="32">
        <v>0</v>
      </c>
      <c r="L181" s="32">
        <f t="shared" si="23"/>
        <v>0</v>
      </c>
      <c r="M181" s="32">
        <v>0</v>
      </c>
      <c r="N181" s="32">
        <f t="shared" si="24"/>
        <v>0</v>
      </c>
      <c r="O181" s="32">
        <v>0</v>
      </c>
      <c r="P181" s="32">
        <f t="shared" si="25"/>
        <v>0</v>
      </c>
      <c r="Q181" s="32">
        <v>0</v>
      </c>
      <c r="R181" s="32">
        <f t="shared" si="26"/>
        <v>0</v>
      </c>
      <c r="S181" s="32">
        <v>0</v>
      </c>
      <c r="T181" s="32">
        <f t="shared" si="27"/>
        <v>0</v>
      </c>
      <c r="U181" s="33">
        <v>12</v>
      </c>
      <c r="V181" s="33">
        <f t="shared" si="32"/>
        <v>0</v>
      </c>
      <c r="W181" s="34">
        <f t="shared" si="31"/>
        <v>12</v>
      </c>
      <c r="X181" s="103"/>
      <c r="Y181" s="35">
        <f t="shared" si="29"/>
        <v>0</v>
      </c>
    </row>
    <row r="182" spans="1:25" ht="14.4">
      <c r="A182" s="2" t="str">
        <f t="shared" si="30"/>
        <v>SAKARYAElektrik</v>
      </c>
      <c r="B182" s="14">
        <v>177</v>
      </c>
      <c r="C182" s="14" t="s">
        <v>674</v>
      </c>
      <c r="D182" s="29" t="s">
        <v>466</v>
      </c>
      <c r="E182" s="30">
        <v>830101</v>
      </c>
      <c r="F182" s="10" t="s">
        <v>341</v>
      </c>
      <c r="G182" s="10" t="s">
        <v>122</v>
      </c>
      <c r="H182" s="31" t="s">
        <v>30</v>
      </c>
      <c r="I182" s="32">
        <v>0</v>
      </c>
      <c r="J182" s="32">
        <f t="shared" si="22"/>
        <v>0</v>
      </c>
      <c r="K182" s="32">
        <v>0</v>
      </c>
      <c r="L182" s="32">
        <f t="shared" si="23"/>
        <v>0</v>
      </c>
      <c r="M182" s="32">
        <v>0</v>
      </c>
      <c r="N182" s="32">
        <f t="shared" si="24"/>
        <v>0</v>
      </c>
      <c r="O182" s="32">
        <v>0</v>
      </c>
      <c r="P182" s="32">
        <f t="shared" si="25"/>
        <v>0</v>
      </c>
      <c r="Q182" s="32">
        <v>0</v>
      </c>
      <c r="R182" s="32">
        <f t="shared" si="26"/>
        <v>0</v>
      </c>
      <c r="S182" s="32">
        <v>0</v>
      </c>
      <c r="T182" s="32">
        <f t="shared" si="27"/>
        <v>0</v>
      </c>
      <c r="U182" s="33">
        <v>1.5</v>
      </c>
      <c r="V182" s="33">
        <f t="shared" si="32"/>
        <v>0</v>
      </c>
      <c r="W182" s="34">
        <f t="shared" si="31"/>
        <v>1.5</v>
      </c>
      <c r="X182" s="103"/>
      <c r="Y182" s="35">
        <f t="shared" si="29"/>
        <v>0</v>
      </c>
    </row>
    <row r="183" spans="1:25" ht="14.4">
      <c r="A183" s="2" t="str">
        <f t="shared" si="30"/>
        <v>SAKARYAElektrik</v>
      </c>
      <c r="B183" s="14">
        <v>178</v>
      </c>
      <c r="C183" s="14" t="s">
        <v>675</v>
      </c>
      <c r="D183" s="29" t="s">
        <v>466</v>
      </c>
      <c r="E183" s="30">
        <v>833582</v>
      </c>
      <c r="F183" s="10" t="s">
        <v>341</v>
      </c>
      <c r="G183" s="10" t="s">
        <v>123</v>
      </c>
      <c r="H183" s="31" t="s">
        <v>30</v>
      </c>
      <c r="I183" s="32">
        <v>0</v>
      </c>
      <c r="J183" s="32">
        <f t="shared" si="22"/>
        <v>0</v>
      </c>
      <c r="K183" s="32">
        <v>0</v>
      </c>
      <c r="L183" s="32">
        <f t="shared" si="23"/>
        <v>0</v>
      </c>
      <c r="M183" s="32">
        <v>0</v>
      </c>
      <c r="N183" s="32">
        <f t="shared" si="24"/>
        <v>0</v>
      </c>
      <c r="O183" s="32">
        <v>0</v>
      </c>
      <c r="P183" s="32">
        <f t="shared" si="25"/>
        <v>0</v>
      </c>
      <c r="Q183" s="32">
        <v>0</v>
      </c>
      <c r="R183" s="32">
        <f t="shared" si="26"/>
        <v>0</v>
      </c>
      <c r="S183" s="32">
        <v>0</v>
      </c>
      <c r="T183" s="32">
        <f t="shared" si="27"/>
        <v>0</v>
      </c>
      <c r="U183" s="33">
        <v>1</v>
      </c>
      <c r="V183" s="33">
        <f t="shared" si="32"/>
        <v>0</v>
      </c>
      <c r="W183" s="34">
        <f t="shared" si="31"/>
        <v>1</v>
      </c>
      <c r="X183" s="103"/>
      <c r="Y183" s="35">
        <f t="shared" si="29"/>
        <v>0</v>
      </c>
    </row>
    <row r="184" spans="1:25" ht="14.4">
      <c r="A184" s="2" t="str">
        <f t="shared" si="30"/>
        <v>SAKARYAElektrik</v>
      </c>
      <c r="B184" s="14">
        <v>179</v>
      </c>
      <c r="C184" s="14" t="s">
        <v>676</v>
      </c>
      <c r="D184" s="29" t="s">
        <v>466</v>
      </c>
      <c r="E184" s="30" t="s">
        <v>124</v>
      </c>
      <c r="F184" s="10" t="s">
        <v>342</v>
      </c>
      <c r="G184" s="10" t="s">
        <v>125</v>
      </c>
      <c r="H184" s="31" t="s">
        <v>30</v>
      </c>
      <c r="I184" s="32">
        <v>0</v>
      </c>
      <c r="J184" s="32">
        <f t="shared" si="22"/>
        <v>0</v>
      </c>
      <c r="K184" s="32">
        <v>24</v>
      </c>
      <c r="L184" s="32">
        <f t="shared" si="23"/>
        <v>0</v>
      </c>
      <c r="M184" s="32">
        <v>0</v>
      </c>
      <c r="N184" s="32">
        <f t="shared" si="24"/>
        <v>0</v>
      </c>
      <c r="O184" s="32">
        <v>0</v>
      </c>
      <c r="P184" s="32">
        <f t="shared" si="25"/>
        <v>0</v>
      </c>
      <c r="Q184" s="32">
        <v>0</v>
      </c>
      <c r="R184" s="32">
        <f t="shared" si="26"/>
        <v>0</v>
      </c>
      <c r="S184" s="32">
        <v>0</v>
      </c>
      <c r="T184" s="32">
        <f t="shared" si="27"/>
        <v>0</v>
      </c>
      <c r="U184" s="33">
        <v>1</v>
      </c>
      <c r="V184" s="33">
        <f t="shared" si="32"/>
        <v>0</v>
      </c>
      <c r="W184" s="34">
        <f t="shared" si="31"/>
        <v>25</v>
      </c>
      <c r="X184" s="103"/>
      <c r="Y184" s="35">
        <f t="shared" si="29"/>
        <v>0</v>
      </c>
    </row>
    <row r="185" spans="1:25" ht="14.4">
      <c r="A185" s="2" t="str">
        <f t="shared" si="30"/>
        <v>SAKARYAElektrik</v>
      </c>
      <c r="B185" s="14">
        <v>180</v>
      </c>
      <c r="C185" s="14" t="s">
        <v>677</v>
      </c>
      <c r="D185" s="29" t="s">
        <v>466</v>
      </c>
      <c r="E185" s="30" t="s">
        <v>126</v>
      </c>
      <c r="F185" s="10" t="s">
        <v>341</v>
      </c>
      <c r="G185" s="10" t="s">
        <v>127</v>
      </c>
      <c r="H185" s="31" t="s">
        <v>84</v>
      </c>
      <c r="I185" s="32">
        <v>0</v>
      </c>
      <c r="J185" s="32">
        <f t="shared" si="22"/>
        <v>0</v>
      </c>
      <c r="K185" s="32">
        <v>0</v>
      </c>
      <c r="L185" s="32">
        <f t="shared" si="23"/>
        <v>0</v>
      </c>
      <c r="M185" s="32">
        <v>0</v>
      </c>
      <c r="N185" s="32">
        <f t="shared" si="24"/>
        <v>0</v>
      </c>
      <c r="O185" s="32">
        <v>0</v>
      </c>
      <c r="P185" s="32">
        <f t="shared" si="25"/>
        <v>0</v>
      </c>
      <c r="Q185" s="32">
        <v>0</v>
      </c>
      <c r="R185" s="32">
        <f t="shared" si="26"/>
        <v>0</v>
      </c>
      <c r="S185" s="32">
        <v>0</v>
      </c>
      <c r="T185" s="32">
        <f t="shared" si="27"/>
        <v>0</v>
      </c>
      <c r="U185" s="33">
        <v>1</v>
      </c>
      <c r="V185" s="33">
        <f t="shared" si="32"/>
        <v>0</v>
      </c>
      <c r="W185" s="34">
        <f t="shared" si="31"/>
        <v>1</v>
      </c>
      <c r="X185" s="103"/>
      <c r="Y185" s="35">
        <f t="shared" si="29"/>
        <v>0</v>
      </c>
    </row>
    <row r="186" spans="1:25" ht="14.4">
      <c r="A186" s="2" t="str">
        <f t="shared" si="30"/>
        <v>SAKARYAElektrik</v>
      </c>
      <c r="B186" s="14">
        <v>181</v>
      </c>
      <c r="C186" s="14" t="s">
        <v>678</v>
      </c>
      <c r="D186" s="29" t="s">
        <v>466</v>
      </c>
      <c r="E186" s="30">
        <v>791614</v>
      </c>
      <c r="F186" s="10" t="s">
        <v>341</v>
      </c>
      <c r="G186" s="10" t="s">
        <v>128</v>
      </c>
      <c r="H186" s="31" t="s">
        <v>84</v>
      </c>
      <c r="I186" s="32">
        <v>0</v>
      </c>
      <c r="J186" s="32">
        <f t="shared" si="22"/>
        <v>0</v>
      </c>
      <c r="K186" s="32">
        <v>0</v>
      </c>
      <c r="L186" s="32">
        <f t="shared" si="23"/>
        <v>0</v>
      </c>
      <c r="M186" s="32">
        <v>0</v>
      </c>
      <c r="N186" s="32">
        <f t="shared" si="24"/>
        <v>0</v>
      </c>
      <c r="O186" s="32">
        <v>0</v>
      </c>
      <c r="P186" s="32">
        <f t="shared" si="25"/>
        <v>0</v>
      </c>
      <c r="Q186" s="32">
        <v>0</v>
      </c>
      <c r="R186" s="32">
        <f t="shared" si="26"/>
        <v>0</v>
      </c>
      <c r="S186" s="32">
        <v>0</v>
      </c>
      <c r="T186" s="32">
        <f t="shared" si="27"/>
        <v>0</v>
      </c>
      <c r="U186" s="33">
        <v>19.5</v>
      </c>
      <c r="V186" s="33">
        <f t="shared" si="32"/>
        <v>0</v>
      </c>
      <c r="W186" s="34">
        <f t="shared" si="31"/>
        <v>19.5</v>
      </c>
      <c r="X186" s="103"/>
      <c r="Y186" s="35">
        <f t="shared" si="29"/>
        <v>0</v>
      </c>
    </row>
    <row r="187" spans="1:25" ht="14.4">
      <c r="A187" s="2" t="str">
        <f t="shared" si="30"/>
        <v>SAKARYAElektrik</v>
      </c>
      <c r="B187" s="14">
        <v>182</v>
      </c>
      <c r="C187" s="14" t="s">
        <v>679</v>
      </c>
      <c r="D187" s="29" t="s">
        <v>466</v>
      </c>
      <c r="E187" s="30">
        <v>782704</v>
      </c>
      <c r="F187" s="10" t="s">
        <v>341</v>
      </c>
      <c r="G187" s="10" t="s">
        <v>129</v>
      </c>
      <c r="H187" s="31" t="s">
        <v>30</v>
      </c>
      <c r="I187" s="32">
        <v>12</v>
      </c>
      <c r="J187" s="32">
        <f t="shared" si="22"/>
        <v>0</v>
      </c>
      <c r="K187" s="32">
        <v>32</v>
      </c>
      <c r="L187" s="32">
        <f t="shared" si="23"/>
        <v>0</v>
      </c>
      <c r="M187" s="32">
        <v>6</v>
      </c>
      <c r="N187" s="32">
        <f t="shared" si="24"/>
        <v>0</v>
      </c>
      <c r="O187" s="32">
        <v>0</v>
      </c>
      <c r="P187" s="32">
        <f t="shared" si="25"/>
        <v>0</v>
      </c>
      <c r="Q187" s="32">
        <v>2</v>
      </c>
      <c r="R187" s="32">
        <f t="shared" si="26"/>
        <v>0</v>
      </c>
      <c r="S187" s="32">
        <v>96</v>
      </c>
      <c r="T187" s="32">
        <f t="shared" si="27"/>
        <v>0</v>
      </c>
      <c r="U187" s="33">
        <v>22.5</v>
      </c>
      <c r="V187" s="33">
        <f t="shared" si="32"/>
        <v>0</v>
      </c>
      <c r="W187" s="34">
        <f t="shared" si="31"/>
        <v>170.5</v>
      </c>
      <c r="X187" s="103"/>
      <c r="Y187" s="35">
        <f t="shared" si="29"/>
        <v>0</v>
      </c>
    </row>
    <row r="188" spans="1:25" ht="14.4">
      <c r="A188" s="2" t="str">
        <f t="shared" si="30"/>
        <v>SAKARYAElektrik</v>
      </c>
      <c r="B188" s="14">
        <v>183</v>
      </c>
      <c r="C188" s="14" t="s">
        <v>680</v>
      </c>
      <c r="D188" s="29" t="s">
        <v>466</v>
      </c>
      <c r="E188" s="30" t="s">
        <v>130</v>
      </c>
      <c r="F188" s="10" t="s">
        <v>341</v>
      </c>
      <c r="G188" s="10" t="s">
        <v>131</v>
      </c>
      <c r="H188" s="31" t="s">
        <v>84</v>
      </c>
      <c r="I188" s="32">
        <v>500</v>
      </c>
      <c r="J188" s="32">
        <f t="shared" si="22"/>
        <v>0</v>
      </c>
      <c r="K188" s="32">
        <v>313.20000000000005</v>
      </c>
      <c r="L188" s="32">
        <f t="shared" si="23"/>
        <v>0</v>
      </c>
      <c r="M188" s="32">
        <v>210</v>
      </c>
      <c r="N188" s="32">
        <f t="shared" si="24"/>
        <v>0</v>
      </c>
      <c r="O188" s="32">
        <v>0</v>
      </c>
      <c r="P188" s="32">
        <f t="shared" si="25"/>
        <v>0</v>
      </c>
      <c r="Q188" s="32">
        <v>70</v>
      </c>
      <c r="R188" s="32">
        <f t="shared" si="26"/>
        <v>0</v>
      </c>
      <c r="S188" s="32">
        <v>3500</v>
      </c>
      <c r="T188" s="32">
        <f t="shared" si="27"/>
        <v>0</v>
      </c>
      <c r="U188" s="33">
        <v>592.86</v>
      </c>
      <c r="V188" s="33">
        <f t="shared" si="32"/>
        <v>0</v>
      </c>
      <c r="W188" s="34">
        <f t="shared" si="31"/>
        <v>5186.0599999999995</v>
      </c>
      <c r="X188" s="103"/>
      <c r="Y188" s="35">
        <f t="shared" si="29"/>
        <v>0</v>
      </c>
    </row>
    <row r="189" spans="1:25" ht="14.4">
      <c r="A189" s="2" t="str">
        <f t="shared" si="30"/>
        <v>SAKARYAElektrik</v>
      </c>
      <c r="B189" s="14">
        <v>184</v>
      </c>
      <c r="C189" s="14" t="s">
        <v>681</v>
      </c>
      <c r="D189" s="29" t="s">
        <v>466</v>
      </c>
      <c r="E189" s="30">
        <v>739101</v>
      </c>
      <c r="F189" s="10" t="s">
        <v>341</v>
      </c>
      <c r="G189" s="10" t="s">
        <v>132</v>
      </c>
      <c r="H189" s="31" t="s">
        <v>84</v>
      </c>
      <c r="I189" s="32">
        <v>1000</v>
      </c>
      <c r="J189" s="32">
        <f t="shared" si="22"/>
        <v>0</v>
      </c>
      <c r="K189" s="32">
        <v>560</v>
      </c>
      <c r="L189" s="32">
        <f t="shared" si="23"/>
        <v>0</v>
      </c>
      <c r="M189" s="32">
        <v>0</v>
      </c>
      <c r="N189" s="32">
        <f t="shared" si="24"/>
        <v>0</v>
      </c>
      <c r="O189" s="32">
        <v>200</v>
      </c>
      <c r="P189" s="32">
        <f t="shared" si="25"/>
        <v>0</v>
      </c>
      <c r="Q189" s="32">
        <v>0</v>
      </c>
      <c r="R189" s="32">
        <f t="shared" si="26"/>
        <v>0</v>
      </c>
      <c r="S189" s="32">
        <v>2750</v>
      </c>
      <c r="T189" s="32">
        <f t="shared" si="27"/>
        <v>0</v>
      </c>
      <c r="U189" s="33">
        <v>1</v>
      </c>
      <c r="V189" s="33">
        <f t="shared" si="32"/>
        <v>0</v>
      </c>
      <c r="W189" s="34">
        <f t="shared" si="31"/>
        <v>4511</v>
      </c>
      <c r="X189" s="103"/>
      <c r="Y189" s="35">
        <f t="shared" si="29"/>
        <v>0</v>
      </c>
    </row>
    <row r="190" spans="1:25" ht="14.4">
      <c r="A190" s="2" t="str">
        <f t="shared" si="30"/>
        <v>SAKARYAElektrik</v>
      </c>
      <c r="B190" s="14">
        <v>185</v>
      </c>
      <c r="C190" s="14" t="s">
        <v>682</v>
      </c>
      <c r="D190" s="29" t="s">
        <v>466</v>
      </c>
      <c r="E190" s="30">
        <v>739102</v>
      </c>
      <c r="F190" s="10" t="s">
        <v>341</v>
      </c>
      <c r="G190" s="10" t="s">
        <v>132</v>
      </c>
      <c r="H190" s="31" t="s">
        <v>84</v>
      </c>
      <c r="I190" s="32">
        <v>750</v>
      </c>
      <c r="J190" s="32">
        <f t="shared" si="22"/>
        <v>0</v>
      </c>
      <c r="K190" s="32">
        <v>1220</v>
      </c>
      <c r="L190" s="32">
        <f t="shared" si="23"/>
        <v>0</v>
      </c>
      <c r="M190" s="32">
        <v>0</v>
      </c>
      <c r="N190" s="32">
        <f t="shared" si="24"/>
        <v>0</v>
      </c>
      <c r="O190" s="32">
        <v>0</v>
      </c>
      <c r="P190" s="32">
        <f t="shared" si="25"/>
        <v>0</v>
      </c>
      <c r="Q190" s="32">
        <v>0</v>
      </c>
      <c r="R190" s="32">
        <f t="shared" si="26"/>
        <v>0</v>
      </c>
      <c r="S190" s="32">
        <v>0</v>
      </c>
      <c r="T190" s="32">
        <f t="shared" si="27"/>
        <v>0</v>
      </c>
      <c r="U190" s="33">
        <v>1</v>
      </c>
      <c r="V190" s="33">
        <f t="shared" si="32"/>
        <v>0</v>
      </c>
      <c r="W190" s="34">
        <f t="shared" si="31"/>
        <v>1971</v>
      </c>
      <c r="X190" s="103"/>
      <c r="Y190" s="35">
        <f t="shared" si="29"/>
        <v>0</v>
      </c>
    </row>
    <row r="191" spans="1:25" ht="14.4">
      <c r="A191" s="2" t="str">
        <f t="shared" si="30"/>
        <v>SAKARYAElektrik</v>
      </c>
      <c r="B191" s="14">
        <v>186</v>
      </c>
      <c r="C191" s="14" t="s">
        <v>683</v>
      </c>
      <c r="D191" s="29" t="s">
        <v>466</v>
      </c>
      <c r="E191" s="30">
        <v>792101</v>
      </c>
      <c r="F191" s="10" t="s">
        <v>341</v>
      </c>
      <c r="G191" s="10" t="s">
        <v>133</v>
      </c>
      <c r="H191" s="31" t="s">
        <v>30</v>
      </c>
      <c r="I191" s="32">
        <v>0</v>
      </c>
      <c r="J191" s="32">
        <f t="shared" si="22"/>
        <v>0</v>
      </c>
      <c r="K191" s="32">
        <v>0</v>
      </c>
      <c r="L191" s="32">
        <f t="shared" si="23"/>
        <v>0</v>
      </c>
      <c r="M191" s="32">
        <v>0</v>
      </c>
      <c r="N191" s="32">
        <f t="shared" si="24"/>
        <v>0</v>
      </c>
      <c r="O191" s="32">
        <v>0</v>
      </c>
      <c r="P191" s="32">
        <f t="shared" si="25"/>
        <v>0</v>
      </c>
      <c r="Q191" s="32">
        <v>0</v>
      </c>
      <c r="R191" s="32">
        <f t="shared" si="26"/>
        <v>0</v>
      </c>
      <c r="S191" s="32">
        <v>0</v>
      </c>
      <c r="T191" s="32">
        <f t="shared" si="27"/>
        <v>0</v>
      </c>
      <c r="U191" s="33">
        <v>1</v>
      </c>
      <c r="V191" s="33">
        <f t="shared" si="32"/>
        <v>0</v>
      </c>
      <c r="W191" s="34">
        <f t="shared" si="31"/>
        <v>1</v>
      </c>
      <c r="X191" s="103"/>
      <c r="Y191" s="35">
        <f t="shared" si="29"/>
        <v>0</v>
      </c>
    </row>
    <row r="192" spans="1:25" ht="14.4">
      <c r="A192" s="2" t="str">
        <f t="shared" si="30"/>
        <v>SAKARYAElektrik</v>
      </c>
      <c r="B192" s="14">
        <v>187</v>
      </c>
      <c r="C192" s="14" t="s">
        <v>684</v>
      </c>
      <c r="D192" s="29" t="s">
        <v>466</v>
      </c>
      <c r="E192" s="30">
        <v>792102</v>
      </c>
      <c r="F192" s="10" t="s">
        <v>341</v>
      </c>
      <c r="G192" s="10" t="s">
        <v>134</v>
      </c>
      <c r="H192" s="31" t="s">
        <v>30</v>
      </c>
      <c r="I192" s="32">
        <v>0</v>
      </c>
      <c r="J192" s="32">
        <f t="shared" si="22"/>
        <v>0</v>
      </c>
      <c r="K192" s="32">
        <v>0</v>
      </c>
      <c r="L192" s="32">
        <f t="shared" si="23"/>
        <v>0</v>
      </c>
      <c r="M192" s="32">
        <v>0</v>
      </c>
      <c r="N192" s="32">
        <f t="shared" si="24"/>
        <v>0</v>
      </c>
      <c r="O192" s="32">
        <v>0</v>
      </c>
      <c r="P192" s="32">
        <f t="shared" si="25"/>
        <v>0</v>
      </c>
      <c r="Q192" s="32">
        <v>0</v>
      </c>
      <c r="R192" s="32">
        <f t="shared" si="26"/>
        <v>0</v>
      </c>
      <c r="S192" s="32">
        <v>0</v>
      </c>
      <c r="T192" s="32">
        <f t="shared" si="27"/>
        <v>0</v>
      </c>
      <c r="U192" s="33">
        <v>1</v>
      </c>
      <c r="V192" s="33">
        <f t="shared" si="32"/>
        <v>0</v>
      </c>
      <c r="W192" s="34">
        <f t="shared" si="31"/>
        <v>1</v>
      </c>
      <c r="X192" s="103"/>
      <c r="Y192" s="35">
        <f t="shared" si="29"/>
        <v>0</v>
      </c>
    </row>
    <row r="193" spans="1:25" ht="14.4">
      <c r="A193" s="2" t="str">
        <f t="shared" si="30"/>
        <v>SAKARYAElektrik</v>
      </c>
      <c r="B193" s="14">
        <v>188</v>
      </c>
      <c r="C193" s="14" t="s">
        <v>685</v>
      </c>
      <c r="D193" s="29" t="s">
        <v>466</v>
      </c>
      <c r="E193" s="30">
        <v>793102</v>
      </c>
      <c r="F193" s="10" t="s">
        <v>341</v>
      </c>
      <c r="G193" s="10" t="s">
        <v>135</v>
      </c>
      <c r="H193" s="31" t="s">
        <v>30</v>
      </c>
      <c r="I193" s="32">
        <v>0</v>
      </c>
      <c r="J193" s="32">
        <f t="shared" si="22"/>
        <v>0</v>
      </c>
      <c r="K193" s="32">
        <v>0</v>
      </c>
      <c r="L193" s="32">
        <f t="shared" si="23"/>
        <v>0</v>
      </c>
      <c r="M193" s="32">
        <v>0</v>
      </c>
      <c r="N193" s="32">
        <f t="shared" si="24"/>
        <v>0</v>
      </c>
      <c r="O193" s="32">
        <v>0</v>
      </c>
      <c r="P193" s="32">
        <f t="shared" si="25"/>
        <v>0</v>
      </c>
      <c r="Q193" s="32">
        <v>0</v>
      </c>
      <c r="R193" s="32">
        <f t="shared" si="26"/>
        <v>0</v>
      </c>
      <c r="S193" s="32">
        <v>0</v>
      </c>
      <c r="T193" s="32">
        <f t="shared" si="27"/>
        <v>0</v>
      </c>
      <c r="U193" s="33">
        <v>1</v>
      </c>
      <c r="V193" s="33">
        <f t="shared" si="32"/>
        <v>0</v>
      </c>
      <c r="W193" s="34">
        <f t="shared" si="31"/>
        <v>1</v>
      </c>
      <c r="X193" s="103"/>
      <c r="Y193" s="35">
        <f t="shared" si="29"/>
        <v>0</v>
      </c>
    </row>
    <row r="194" spans="1:25" ht="14.4">
      <c r="A194" s="2" t="str">
        <f t="shared" si="30"/>
        <v>SAKARYAElektrik</v>
      </c>
      <c r="B194" s="14">
        <v>189</v>
      </c>
      <c r="C194" s="14" t="s">
        <v>686</v>
      </c>
      <c r="D194" s="29" t="s">
        <v>466</v>
      </c>
      <c r="E194" s="30" t="s">
        <v>199</v>
      </c>
      <c r="F194" s="10" t="s">
        <v>342</v>
      </c>
      <c r="G194" s="10" t="s">
        <v>417</v>
      </c>
      <c r="H194" s="31" t="s">
        <v>30</v>
      </c>
      <c r="I194" s="32">
        <v>42</v>
      </c>
      <c r="J194" s="32">
        <f t="shared" si="22"/>
        <v>0</v>
      </c>
      <c r="K194" s="32">
        <v>130</v>
      </c>
      <c r="L194" s="32">
        <f t="shared" si="23"/>
        <v>0</v>
      </c>
      <c r="M194" s="32">
        <v>12</v>
      </c>
      <c r="N194" s="32">
        <f t="shared" si="24"/>
        <v>0</v>
      </c>
      <c r="O194" s="32">
        <v>0</v>
      </c>
      <c r="P194" s="32">
        <f t="shared" si="25"/>
        <v>0</v>
      </c>
      <c r="Q194" s="32">
        <v>4</v>
      </c>
      <c r="R194" s="32">
        <f t="shared" si="26"/>
        <v>0</v>
      </c>
      <c r="S194" s="32">
        <v>174</v>
      </c>
      <c r="T194" s="32">
        <f t="shared" si="27"/>
        <v>0</v>
      </c>
      <c r="U194" s="33">
        <v>82.5</v>
      </c>
      <c r="V194" s="33">
        <f t="shared" si="32"/>
        <v>0</v>
      </c>
      <c r="W194" s="34">
        <f t="shared" si="31"/>
        <v>444.5</v>
      </c>
      <c r="X194" s="103"/>
      <c r="Y194" s="35">
        <f t="shared" si="29"/>
        <v>0</v>
      </c>
    </row>
    <row r="195" spans="1:25" ht="14.4">
      <c r="A195" s="2" t="str">
        <f t="shared" si="30"/>
        <v>SAKARYAElektrik</v>
      </c>
      <c r="B195" s="14">
        <v>190</v>
      </c>
      <c r="C195" s="14" t="s">
        <v>687</v>
      </c>
      <c r="D195" s="29" t="s">
        <v>466</v>
      </c>
      <c r="E195" s="30">
        <v>833580</v>
      </c>
      <c r="F195" s="10" t="s">
        <v>341</v>
      </c>
      <c r="G195" s="10" t="s">
        <v>137</v>
      </c>
      <c r="H195" s="31" t="s">
        <v>30</v>
      </c>
      <c r="I195" s="32">
        <v>0</v>
      </c>
      <c r="J195" s="32">
        <f t="shared" si="22"/>
        <v>0</v>
      </c>
      <c r="K195" s="32">
        <v>0</v>
      </c>
      <c r="L195" s="32">
        <f t="shared" si="23"/>
        <v>0</v>
      </c>
      <c r="M195" s="32">
        <v>0</v>
      </c>
      <c r="N195" s="32">
        <f t="shared" si="24"/>
        <v>0</v>
      </c>
      <c r="O195" s="32">
        <v>0</v>
      </c>
      <c r="P195" s="32">
        <f t="shared" si="25"/>
        <v>0</v>
      </c>
      <c r="Q195" s="32">
        <v>0</v>
      </c>
      <c r="R195" s="32">
        <f t="shared" si="26"/>
        <v>0</v>
      </c>
      <c r="S195" s="32">
        <v>0</v>
      </c>
      <c r="T195" s="32">
        <f t="shared" si="27"/>
        <v>0</v>
      </c>
      <c r="U195" s="33">
        <v>1</v>
      </c>
      <c r="V195" s="33">
        <f t="shared" si="32"/>
        <v>0</v>
      </c>
      <c r="W195" s="34">
        <f t="shared" si="31"/>
        <v>1</v>
      </c>
      <c r="X195" s="103"/>
      <c r="Y195" s="35">
        <f t="shared" si="29"/>
        <v>0</v>
      </c>
    </row>
    <row r="196" spans="1:25" ht="14.4">
      <c r="A196" s="2" t="str">
        <f t="shared" si="30"/>
        <v>SAKARYAElektrik</v>
      </c>
      <c r="B196" s="14">
        <v>191</v>
      </c>
      <c r="C196" s="14" t="s">
        <v>688</v>
      </c>
      <c r="D196" s="29" t="s">
        <v>466</v>
      </c>
      <c r="E196" s="30">
        <v>791317</v>
      </c>
      <c r="F196" s="10" t="s">
        <v>341</v>
      </c>
      <c r="G196" s="10" t="s">
        <v>138</v>
      </c>
      <c r="H196" s="31" t="s">
        <v>84</v>
      </c>
      <c r="I196" s="32">
        <v>0</v>
      </c>
      <c r="J196" s="32">
        <f t="shared" ref="J196:J259" si="33">I196*X196</f>
        <v>0</v>
      </c>
      <c r="K196" s="32">
        <v>0</v>
      </c>
      <c r="L196" s="32">
        <f t="shared" ref="L196:L259" si="34">K196*X196</f>
        <v>0</v>
      </c>
      <c r="M196" s="32">
        <v>0</v>
      </c>
      <c r="N196" s="32">
        <f t="shared" ref="N196:N259" si="35">M196*X196</f>
        <v>0</v>
      </c>
      <c r="O196" s="32">
        <v>0</v>
      </c>
      <c r="P196" s="32">
        <f t="shared" ref="P196:P259" si="36">O196*X196</f>
        <v>0</v>
      </c>
      <c r="Q196" s="32">
        <v>0</v>
      </c>
      <c r="R196" s="32">
        <f t="shared" ref="R196:R259" si="37">Q196*X196</f>
        <v>0</v>
      </c>
      <c r="S196" s="32">
        <v>0</v>
      </c>
      <c r="T196" s="32">
        <f t="shared" ref="T196:T259" si="38">X196*S196</f>
        <v>0</v>
      </c>
      <c r="U196" s="33">
        <v>1</v>
      </c>
      <c r="V196" s="33">
        <f t="shared" ref="V196:V227" si="39">U196*X196</f>
        <v>0</v>
      </c>
      <c r="W196" s="34">
        <f t="shared" si="31"/>
        <v>1</v>
      </c>
      <c r="X196" s="103"/>
      <c r="Y196" s="35">
        <f t="shared" ref="Y196:Y259" si="40">W196*X196</f>
        <v>0</v>
      </c>
    </row>
    <row r="197" spans="1:25" ht="14.4">
      <c r="A197" s="2" t="str">
        <f t="shared" si="30"/>
        <v>SAKARYAElektrik</v>
      </c>
      <c r="B197" s="14">
        <v>192</v>
      </c>
      <c r="C197" s="14" t="s">
        <v>689</v>
      </c>
      <c r="D197" s="29" t="s">
        <v>466</v>
      </c>
      <c r="E197" s="30">
        <v>791314</v>
      </c>
      <c r="F197" s="10" t="s">
        <v>341</v>
      </c>
      <c r="G197" s="10" t="s">
        <v>139</v>
      </c>
      <c r="H197" s="31" t="s">
        <v>84</v>
      </c>
      <c r="I197" s="32">
        <v>49.6</v>
      </c>
      <c r="J197" s="32">
        <f t="shared" si="33"/>
        <v>0</v>
      </c>
      <c r="K197" s="32">
        <v>92.8</v>
      </c>
      <c r="L197" s="32">
        <f t="shared" si="34"/>
        <v>0</v>
      </c>
      <c r="M197" s="32">
        <v>0</v>
      </c>
      <c r="N197" s="32">
        <f t="shared" si="35"/>
        <v>0</v>
      </c>
      <c r="O197" s="32">
        <v>0</v>
      </c>
      <c r="P197" s="32">
        <f t="shared" si="36"/>
        <v>0</v>
      </c>
      <c r="Q197" s="32">
        <v>0</v>
      </c>
      <c r="R197" s="32">
        <f t="shared" si="37"/>
        <v>0</v>
      </c>
      <c r="S197" s="32">
        <v>0</v>
      </c>
      <c r="T197" s="32">
        <f t="shared" si="38"/>
        <v>0</v>
      </c>
      <c r="U197" s="33">
        <v>1</v>
      </c>
      <c r="V197" s="33">
        <f t="shared" si="39"/>
        <v>0</v>
      </c>
      <c r="W197" s="34">
        <f t="shared" ref="W197:W260" si="41">I197+K197+M197+O197+Q197+S197+U197</f>
        <v>143.4</v>
      </c>
      <c r="X197" s="103"/>
      <c r="Y197" s="35">
        <f t="shared" si="40"/>
        <v>0</v>
      </c>
    </row>
    <row r="198" spans="1:25" ht="14.4">
      <c r="A198" s="2" t="str">
        <f t="shared" si="30"/>
        <v>SAKARYAElektrik</v>
      </c>
      <c r="B198" s="14">
        <v>193</v>
      </c>
      <c r="C198" s="14" t="s">
        <v>690</v>
      </c>
      <c r="D198" s="29" t="s">
        <v>466</v>
      </c>
      <c r="E198" s="30">
        <v>833530</v>
      </c>
      <c r="F198" s="10" t="s">
        <v>341</v>
      </c>
      <c r="G198" s="10" t="s">
        <v>140</v>
      </c>
      <c r="H198" s="31" t="s">
        <v>30</v>
      </c>
      <c r="I198" s="32">
        <v>0</v>
      </c>
      <c r="J198" s="32">
        <f t="shared" si="33"/>
        <v>0</v>
      </c>
      <c r="K198" s="32">
        <v>0</v>
      </c>
      <c r="L198" s="32">
        <f t="shared" si="34"/>
        <v>0</v>
      </c>
      <c r="M198" s="32">
        <v>0</v>
      </c>
      <c r="N198" s="32">
        <f t="shared" si="35"/>
        <v>0</v>
      </c>
      <c r="O198" s="32">
        <v>0</v>
      </c>
      <c r="P198" s="32">
        <f t="shared" si="36"/>
        <v>0</v>
      </c>
      <c r="Q198" s="32">
        <v>0</v>
      </c>
      <c r="R198" s="32">
        <f t="shared" si="37"/>
        <v>0</v>
      </c>
      <c r="S198" s="32">
        <v>0</v>
      </c>
      <c r="T198" s="32">
        <f t="shared" si="38"/>
        <v>0</v>
      </c>
      <c r="U198" s="33">
        <v>1</v>
      </c>
      <c r="V198" s="33">
        <f t="shared" si="39"/>
        <v>0</v>
      </c>
      <c r="W198" s="34">
        <f t="shared" si="41"/>
        <v>1</v>
      </c>
      <c r="X198" s="103"/>
      <c r="Y198" s="35">
        <f t="shared" si="40"/>
        <v>0</v>
      </c>
    </row>
    <row r="199" spans="1:25" ht="14.4">
      <c r="A199" s="2" t="str">
        <f t="shared" si="30"/>
        <v>SAKARYAElektrik</v>
      </c>
      <c r="B199" s="14">
        <v>194</v>
      </c>
      <c r="C199" s="14" t="s">
        <v>691</v>
      </c>
      <c r="D199" s="29" t="s">
        <v>466</v>
      </c>
      <c r="E199" s="30" t="s">
        <v>200</v>
      </c>
      <c r="F199" s="10" t="s">
        <v>342</v>
      </c>
      <c r="G199" s="10" t="s">
        <v>141</v>
      </c>
      <c r="H199" s="31" t="s">
        <v>30</v>
      </c>
      <c r="I199" s="32">
        <v>14</v>
      </c>
      <c r="J199" s="32">
        <f t="shared" si="33"/>
        <v>0</v>
      </c>
      <c r="K199" s="32">
        <v>0</v>
      </c>
      <c r="L199" s="32">
        <f t="shared" si="34"/>
        <v>0</v>
      </c>
      <c r="M199" s="32">
        <v>0</v>
      </c>
      <c r="N199" s="32">
        <f t="shared" si="35"/>
        <v>0</v>
      </c>
      <c r="O199" s="32">
        <v>0</v>
      </c>
      <c r="P199" s="32">
        <f t="shared" si="36"/>
        <v>0</v>
      </c>
      <c r="Q199" s="32">
        <v>0</v>
      </c>
      <c r="R199" s="32">
        <f t="shared" si="37"/>
        <v>0</v>
      </c>
      <c r="S199" s="32">
        <v>0</v>
      </c>
      <c r="T199" s="32">
        <f t="shared" si="38"/>
        <v>0</v>
      </c>
      <c r="U199" s="33">
        <v>12</v>
      </c>
      <c r="V199" s="33">
        <f t="shared" si="39"/>
        <v>0</v>
      </c>
      <c r="W199" s="34">
        <f t="shared" si="41"/>
        <v>26</v>
      </c>
      <c r="X199" s="103"/>
      <c r="Y199" s="35">
        <f t="shared" si="40"/>
        <v>0</v>
      </c>
    </row>
    <row r="200" spans="1:25" ht="14.4">
      <c r="A200" s="2" t="str">
        <f t="shared" si="30"/>
        <v>SAKARYAElektrik</v>
      </c>
      <c r="B200" s="14">
        <v>195</v>
      </c>
      <c r="C200" s="14" t="s">
        <v>692</v>
      </c>
      <c r="D200" s="29" t="s">
        <v>466</v>
      </c>
      <c r="E200" s="30">
        <v>742130</v>
      </c>
      <c r="F200" s="10" t="s">
        <v>342</v>
      </c>
      <c r="G200" s="10" t="s">
        <v>142</v>
      </c>
      <c r="H200" s="31" t="s">
        <v>30</v>
      </c>
      <c r="I200" s="32">
        <v>0</v>
      </c>
      <c r="J200" s="32">
        <f t="shared" si="33"/>
        <v>0</v>
      </c>
      <c r="K200" s="32">
        <v>4</v>
      </c>
      <c r="L200" s="32">
        <f t="shared" si="34"/>
        <v>0</v>
      </c>
      <c r="M200" s="32">
        <v>3</v>
      </c>
      <c r="N200" s="32">
        <f t="shared" si="35"/>
        <v>0</v>
      </c>
      <c r="O200" s="32">
        <v>0</v>
      </c>
      <c r="P200" s="32">
        <f t="shared" si="36"/>
        <v>0</v>
      </c>
      <c r="Q200" s="32">
        <v>1</v>
      </c>
      <c r="R200" s="32">
        <f t="shared" si="37"/>
        <v>0</v>
      </c>
      <c r="S200" s="32">
        <v>0</v>
      </c>
      <c r="T200" s="32">
        <f t="shared" si="38"/>
        <v>0</v>
      </c>
      <c r="U200" s="33">
        <v>1</v>
      </c>
      <c r="V200" s="33">
        <f t="shared" si="39"/>
        <v>0</v>
      </c>
      <c r="W200" s="34">
        <f t="shared" si="41"/>
        <v>9</v>
      </c>
      <c r="X200" s="103"/>
      <c r="Y200" s="35">
        <f t="shared" si="40"/>
        <v>0</v>
      </c>
    </row>
    <row r="201" spans="1:25" ht="14.4">
      <c r="A201" s="2" t="str">
        <f t="shared" si="30"/>
        <v>SAKARYAElektrik</v>
      </c>
      <c r="B201" s="14">
        <v>196</v>
      </c>
      <c r="C201" s="14" t="s">
        <v>693</v>
      </c>
      <c r="D201" s="29" t="s">
        <v>466</v>
      </c>
      <c r="E201" s="30">
        <v>833302</v>
      </c>
      <c r="F201" s="10" t="s">
        <v>341</v>
      </c>
      <c r="G201" s="10" t="s">
        <v>143</v>
      </c>
      <c r="H201" s="31" t="s">
        <v>30</v>
      </c>
      <c r="I201" s="32">
        <v>0</v>
      </c>
      <c r="J201" s="32">
        <f t="shared" si="33"/>
        <v>0</v>
      </c>
      <c r="K201" s="32">
        <v>0</v>
      </c>
      <c r="L201" s="32">
        <f t="shared" si="34"/>
        <v>0</v>
      </c>
      <c r="M201" s="32">
        <v>0</v>
      </c>
      <c r="N201" s="32">
        <f t="shared" si="35"/>
        <v>0</v>
      </c>
      <c r="O201" s="32">
        <v>0</v>
      </c>
      <c r="P201" s="32">
        <f t="shared" si="36"/>
        <v>0</v>
      </c>
      <c r="Q201" s="32">
        <v>0</v>
      </c>
      <c r="R201" s="32">
        <f t="shared" si="37"/>
        <v>0</v>
      </c>
      <c r="S201" s="32">
        <v>0</v>
      </c>
      <c r="T201" s="32">
        <f t="shared" si="38"/>
        <v>0</v>
      </c>
      <c r="U201" s="33">
        <v>1</v>
      </c>
      <c r="V201" s="33">
        <f t="shared" si="39"/>
        <v>0</v>
      </c>
      <c r="W201" s="34">
        <f t="shared" si="41"/>
        <v>1</v>
      </c>
      <c r="X201" s="103"/>
      <c r="Y201" s="35">
        <f t="shared" si="40"/>
        <v>0</v>
      </c>
    </row>
    <row r="202" spans="1:25" ht="14.4">
      <c r="A202" s="2" t="str">
        <f t="shared" si="30"/>
        <v>SAKARYAElektrik</v>
      </c>
      <c r="B202" s="14">
        <v>197</v>
      </c>
      <c r="C202" s="14" t="s">
        <v>694</v>
      </c>
      <c r="D202" s="29" t="s">
        <v>466</v>
      </c>
      <c r="E202" s="30">
        <v>880401</v>
      </c>
      <c r="F202" s="10" t="s">
        <v>341</v>
      </c>
      <c r="G202" s="10" t="s">
        <v>144</v>
      </c>
      <c r="H202" s="31" t="s">
        <v>84</v>
      </c>
      <c r="I202" s="32">
        <v>0</v>
      </c>
      <c r="J202" s="32">
        <f t="shared" si="33"/>
        <v>0</v>
      </c>
      <c r="K202" s="32">
        <v>0</v>
      </c>
      <c r="L202" s="32">
        <f t="shared" si="34"/>
        <v>0</v>
      </c>
      <c r="M202" s="32">
        <v>0</v>
      </c>
      <c r="N202" s="32">
        <f t="shared" si="35"/>
        <v>0</v>
      </c>
      <c r="O202" s="32">
        <v>0</v>
      </c>
      <c r="P202" s="32">
        <f t="shared" si="36"/>
        <v>0</v>
      </c>
      <c r="Q202" s="32">
        <v>0</v>
      </c>
      <c r="R202" s="32">
        <f t="shared" si="37"/>
        <v>0</v>
      </c>
      <c r="S202" s="32">
        <v>0</v>
      </c>
      <c r="T202" s="32">
        <f t="shared" si="38"/>
        <v>0</v>
      </c>
      <c r="U202" s="33">
        <v>1</v>
      </c>
      <c r="V202" s="33">
        <f t="shared" si="39"/>
        <v>0</v>
      </c>
      <c r="W202" s="34">
        <f t="shared" si="41"/>
        <v>1</v>
      </c>
      <c r="X202" s="103"/>
      <c r="Y202" s="35">
        <f t="shared" si="40"/>
        <v>0</v>
      </c>
    </row>
    <row r="203" spans="1:25" ht="14.4">
      <c r="A203" s="2" t="str">
        <f t="shared" si="30"/>
        <v>SAKARYAElektrik</v>
      </c>
      <c r="B203" s="14">
        <v>198</v>
      </c>
      <c r="C203" s="14" t="s">
        <v>695</v>
      </c>
      <c r="D203" s="29" t="s">
        <v>466</v>
      </c>
      <c r="E203" s="30">
        <v>880403</v>
      </c>
      <c r="F203" s="10" t="s">
        <v>341</v>
      </c>
      <c r="G203" s="10" t="s">
        <v>145</v>
      </c>
      <c r="H203" s="31" t="s">
        <v>84</v>
      </c>
      <c r="I203" s="32">
        <v>0</v>
      </c>
      <c r="J203" s="32">
        <f t="shared" si="33"/>
        <v>0</v>
      </c>
      <c r="K203" s="32">
        <v>0</v>
      </c>
      <c r="L203" s="32">
        <f t="shared" si="34"/>
        <v>0</v>
      </c>
      <c r="M203" s="32">
        <v>0</v>
      </c>
      <c r="N203" s="32">
        <f t="shared" si="35"/>
        <v>0</v>
      </c>
      <c r="O203" s="32">
        <v>0</v>
      </c>
      <c r="P203" s="32">
        <f t="shared" si="36"/>
        <v>0</v>
      </c>
      <c r="Q203" s="32">
        <v>0</v>
      </c>
      <c r="R203" s="32">
        <f t="shared" si="37"/>
        <v>0</v>
      </c>
      <c r="S203" s="32">
        <v>0</v>
      </c>
      <c r="T203" s="32">
        <f t="shared" si="38"/>
        <v>0</v>
      </c>
      <c r="U203" s="33">
        <v>1</v>
      </c>
      <c r="V203" s="33">
        <f t="shared" si="39"/>
        <v>0</v>
      </c>
      <c r="W203" s="34">
        <f t="shared" si="41"/>
        <v>1</v>
      </c>
      <c r="X203" s="103"/>
      <c r="Y203" s="35">
        <f t="shared" si="40"/>
        <v>0</v>
      </c>
    </row>
    <row r="204" spans="1:25" ht="14.4">
      <c r="A204" s="2" t="str">
        <f t="shared" si="30"/>
        <v>SAKARYAElektrik</v>
      </c>
      <c r="B204" s="14">
        <v>199</v>
      </c>
      <c r="C204" s="14" t="s">
        <v>696</v>
      </c>
      <c r="D204" s="29" t="s">
        <v>466</v>
      </c>
      <c r="E204" s="30">
        <v>845104</v>
      </c>
      <c r="F204" s="10" t="s">
        <v>341</v>
      </c>
      <c r="G204" s="10" t="s">
        <v>146</v>
      </c>
      <c r="H204" s="31" t="s">
        <v>30</v>
      </c>
      <c r="I204" s="32">
        <v>0</v>
      </c>
      <c r="J204" s="32">
        <f t="shared" si="33"/>
        <v>0</v>
      </c>
      <c r="K204" s="32">
        <v>0</v>
      </c>
      <c r="L204" s="32">
        <f t="shared" si="34"/>
        <v>0</v>
      </c>
      <c r="M204" s="32">
        <v>0</v>
      </c>
      <c r="N204" s="32">
        <f t="shared" si="35"/>
        <v>0</v>
      </c>
      <c r="O204" s="32">
        <v>0</v>
      </c>
      <c r="P204" s="32">
        <f t="shared" si="36"/>
        <v>0</v>
      </c>
      <c r="Q204" s="32">
        <v>0</v>
      </c>
      <c r="R204" s="32">
        <f t="shared" si="37"/>
        <v>0</v>
      </c>
      <c r="S204" s="32">
        <v>0</v>
      </c>
      <c r="T204" s="32">
        <f t="shared" si="38"/>
        <v>0</v>
      </c>
      <c r="U204" s="33">
        <v>1</v>
      </c>
      <c r="V204" s="33">
        <f t="shared" si="39"/>
        <v>0</v>
      </c>
      <c r="W204" s="34">
        <f t="shared" si="41"/>
        <v>1</v>
      </c>
      <c r="X204" s="103"/>
      <c r="Y204" s="35">
        <f t="shared" si="40"/>
        <v>0</v>
      </c>
    </row>
    <row r="205" spans="1:25" ht="14.4">
      <c r="A205" s="2" t="str">
        <f t="shared" si="30"/>
        <v>SAKARYAElektrik</v>
      </c>
      <c r="B205" s="14">
        <v>200</v>
      </c>
      <c r="C205" s="14" t="s">
        <v>697</v>
      </c>
      <c r="D205" s="29" t="s">
        <v>466</v>
      </c>
      <c r="E205" s="30">
        <v>724407</v>
      </c>
      <c r="F205" s="10" t="s">
        <v>341</v>
      </c>
      <c r="G205" s="10" t="s">
        <v>112</v>
      </c>
      <c r="H205" s="31" t="s">
        <v>30</v>
      </c>
      <c r="I205" s="32">
        <v>0</v>
      </c>
      <c r="J205" s="32">
        <f t="shared" si="33"/>
        <v>0</v>
      </c>
      <c r="K205" s="32">
        <v>0</v>
      </c>
      <c r="L205" s="32">
        <f t="shared" si="34"/>
        <v>0</v>
      </c>
      <c r="M205" s="32">
        <v>0</v>
      </c>
      <c r="N205" s="32">
        <f t="shared" si="35"/>
        <v>0</v>
      </c>
      <c r="O205" s="32">
        <v>0</v>
      </c>
      <c r="P205" s="32">
        <f t="shared" si="36"/>
        <v>0</v>
      </c>
      <c r="Q205" s="32">
        <v>0</v>
      </c>
      <c r="R205" s="32">
        <f t="shared" si="37"/>
        <v>0</v>
      </c>
      <c r="S205" s="32">
        <v>0</v>
      </c>
      <c r="T205" s="32">
        <f t="shared" si="38"/>
        <v>0</v>
      </c>
      <c r="U205" s="33">
        <v>1</v>
      </c>
      <c r="V205" s="33">
        <f t="shared" si="39"/>
        <v>0</v>
      </c>
      <c r="W205" s="34">
        <f t="shared" si="41"/>
        <v>1</v>
      </c>
      <c r="X205" s="103"/>
      <c r="Y205" s="35">
        <f t="shared" si="40"/>
        <v>0</v>
      </c>
    </row>
    <row r="206" spans="1:25" ht="14.4">
      <c r="A206" s="2" t="str">
        <f t="shared" si="30"/>
        <v>SAKARYAElektrik</v>
      </c>
      <c r="B206" s="14">
        <v>201</v>
      </c>
      <c r="C206" s="14" t="s">
        <v>698</v>
      </c>
      <c r="D206" s="29" t="s">
        <v>466</v>
      </c>
      <c r="E206" s="30">
        <v>718511</v>
      </c>
      <c r="F206" s="10" t="s">
        <v>341</v>
      </c>
      <c r="G206" s="10" t="s">
        <v>147</v>
      </c>
      <c r="H206" s="31" t="s">
        <v>30</v>
      </c>
      <c r="I206" s="32">
        <v>0</v>
      </c>
      <c r="J206" s="32">
        <f t="shared" si="33"/>
        <v>0</v>
      </c>
      <c r="K206" s="32">
        <v>0</v>
      </c>
      <c r="L206" s="32">
        <f t="shared" si="34"/>
        <v>0</v>
      </c>
      <c r="M206" s="32">
        <v>0</v>
      </c>
      <c r="N206" s="32">
        <f t="shared" si="35"/>
        <v>0</v>
      </c>
      <c r="O206" s="32">
        <v>0</v>
      </c>
      <c r="P206" s="32">
        <f t="shared" si="36"/>
        <v>0</v>
      </c>
      <c r="Q206" s="32">
        <v>0</v>
      </c>
      <c r="R206" s="32">
        <f t="shared" si="37"/>
        <v>0</v>
      </c>
      <c r="S206" s="32">
        <v>0</v>
      </c>
      <c r="T206" s="32">
        <f t="shared" si="38"/>
        <v>0</v>
      </c>
      <c r="U206" s="33">
        <v>1.5</v>
      </c>
      <c r="V206" s="33">
        <f t="shared" si="39"/>
        <v>0</v>
      </c>
      <c r="W206" s="34">
        <f t="shared" si="41"/>
        <v>1.5</v>
      </c>
      <c r="X206" s="103"/>
      <c r="Y206" s="35">
        <f t="shared" si="40"/>
        <v>0</v>
      </c>
    </row>
    <row r="207" spans="1:25" ht="14.4">
      <c r="A207" s="2" t="str">
        <f t="shared" si="30"/>
        <v>SAKARYAElektrik</v>
      </c>
      <c r="B207" s="14">
        <v>202</v>
      </c>
      <c r="C207" s="14" t="s">
        <v>699</v>
      </c>
      <c r="D207" s="29" t="s">
        <v>466</v>
      </c>
      <c r="E207" s="30">
        <v>724414</v>
      </c>
      <c r="F207" s="10" t="s">
        <v>341</v>
      </c>
      <c r="G207" s="10" t="s">
        <v>148</v>
      </c>
      <c r="H207" s="31" t="s">
        <v>30</v>
      </c>
      <c r="I207" s="32">
        <v>0</v>
      </c>
      <c r="J207" s="32">
        <f t="shared" si="33"/>
        <v>0</v>
      </c>
      <c r="K207" s="32">
        <v>2</v>
      </c>
      <c r="L207" s="32">
        <f t="shared" si="34"/>
        <v>0</v>
      </c>
      <c r="M207" s="32">
        <v>0</v>
      </c>
      <c r="N207" s="32">
        <f t="shared" si="35"/>
        <v>0</v>
      </c>
      <c r="O207" s="32">
        <v>0</v>
      </c>
      <c r="P207" s="32">
        <f t="shared" si="36"/>
        <v>0</v>
      </c>
      <c r="Q207" s="32">
        <v>0</v>
      </c>
      <c r="R207" s="32">
        <f t="shared" si="37"/>
        <v>0</v>
      </c>
      <c r="S207" s="32">
        <v>0</v>
      </c>
      <c r="T207" s="32">
        <f t="shared" si="38"/>
        <v>0</v>
      </c>
      <c r="U207" s="33">
        <v>1</v>
      </c>
      <c r="V207" s="33">
        <f t="shared" si="39"/>
        <v>0</v>
      </c>
      <c r="W207" s="34">
        <f t="shared" si="41"/>
        <v>3</v>
      </c>
      <c r="X207" s="103"/>
      <c r="Y207" s="35">
        <f t="shared" si="40"/>
        <v>0</v>
      </c>
    </row>
    <row r="208" spans="1:25" ht="14.4">
      <c r="A208" s="2" t="str">
        <f t="shared" si="30"/>
        <v>SAKARYAElektrik</v>
      </c>
      <c r="B208" s="14">
        <v>203</v>
      </c>
      <c r="C208" s="14" t="s">
        <v>700</v>
      </c>
      <c r="D208" s="29" t="s">
        <v>466</v>
      </c>
      <c r="E208" s="30">
        <v>715309</v>
      </c>
      <c r="F208" s="10" t="s">
        <v>341</v>
      </c>
      <c r="G208" s="10" t="s">
        <v>149</v>
      </c>
      <c r="H208" s="31" t="s">
        <v>30</v>
      </c>
      <c r="I208" s="32">
        <v>0</v>
      </c>
      <c r="J208" s="32">
        <f t="shared" si="33"/>
        <v>0</v>
      </c>
      <c r="K208" s="32">
        <v>0</v>
      </c>
      <c r="L208" s="32">
        <f t="shared" si="34"/>
        <v>0</v>
      </c>
      <c r="M208" s="32">
        <v>0</v>
      </c>
      <c r="N208" s="32">
        <f t="shared" si="35"/>
        <v>0</v>
      </c>
      <c r="O208" s="32">
        <v>0</v>
      </c>
      <c r="P208" s="32">
        <f t="shared" si="36"/>
        <v>0</v>
      </c>
      <c r="Q208" s="32">
        <v>0</v>
      </c>
      <c r="R208" s="32">
        <f t="shared" si="37"/>
        <v>0</v>
      </c>
      <c r="S208" s="32">
        <v>0</v>
      </c>
      <c r="T208" s="32">
        <f t="shared" si="38"/>
        <v>0</v>
      </c>
      <c r="U208" s="33">
        <v>1</v>
      </c>
      <c r="V208" s="33">
        <f t="shared" si="39"/>
        <v>0</v>
      </c>
      <c r="W208" s="34">
        <f t="shared" si="41"/>
        <v>1</v>
      </c>
      <c r="X208" s="103"/>
      <c r="Y208" s="35">
        <f t="shared" si="40"/>
        <v>0</v>
      </c>
    </row>
    <row r="209" spans="1:25" ht="14.4">
      <c r="A209" s="2" t="str">
        <f t="shared" si="30"/>
        <v>SAKARYAElektrik</v>
      </c>
      <c r="B209" s="14">
        <v>204</v>
      </c>
      <c r="C209" s="14" t="s">
        <v>701</v>
      </c>
      <c r="D209" s="29" t="s">
        <v>466</v>
      </c>
      <c r="E209" s="30">
        <v>715311</v>
      </c>
      <c r="F209" s="10" t="s">
        <v>341</v>
      </c>
      <c r="G209" s="10" t="s">
        <v>150</v>
      </c>
      <c r="H209" s="31" t="s">
        <v>30</v>
      </c>
      <c r="I209" s="32">
        <v>0</v>
      </c>
      <c r="J209" s="32">
        <f t="shared" si="33"/>
        <v>0</v>
      </c>
      <c r="K209" s="32">
        <v>0</v>
      </c>
      <c r="L209" s="32">
        <f t="shared" si="34"/>
        <v>0</v>
      </c>
      <c r="M209" s="32">
        <v>0</v>
      </c>
      <c r="N209" s="32">
        <f t="shared" si="35"/>
        <v>0</v>
      </c>
      <c r="O209" s="32">
        <v>0</v>
      </c>
      <c r="P209" s="32">
        <f t="shared" si="36"/>
        <v>0</v>
      </c>
      <c r="Q209" s="32">
        <v>0</v>
      </c>
      <c r="R209" s="32">
        <f t="shared" si="37"/>
        <v>0</v>
      </c>
      <c r="S209" s="32">
        <v>0</v>
      </c>
      <c r="T209" s="32">
        <f t="shared" si="38"/>
        <v>0</v>
      </c>
      <c r="U209" s="33">
        <v>1</v>
      </c>
      <c r="V209" s="33">
        <f t="shared" si="39"/>
        <v>0</v>
      </c>
      <c r="W209" s="34">
        <f t="shared" si="41"/>
        <v>1</v>
      </c>
      <c r="X209" s="103"/>
      <c r="Y209" s="35">
        <f t="shared" si="40"/>
        <v>0</v>
      </c>
    </row>
    <row r="210" spans="1:25" ht="14.4">
      <c r="A210" s="2" t="str">
        <f t="shared" si="30"/>
        <v>SAKARYAElektrik</v>
      </c>
      <c r="B210" s="14">
        <v>205</v>
      </c>
      <c r="C210" s="14" t="s">
        <v>702</v>
      </c>
      <c r="D210" s="29" t="s">
        <v>466</v>
      </c>
      <c r="E210" s="30">
        <v>715310</v>
      </c>
      <c r="F210" s="10" t="s">
        <v>341</v>
      </c>
      <c r="G210" s="10" t="s">
        <v>151</v>
      </c>
      <c r="H210" s="31" t="s">
        <v>30</v>
      </c>
      <c r="I210" s="32">
        <v>0</v>
      </c>
      <c r="J210" s="32">
        <f t="shared" si="33"/>
        <v>0</v>
      </c>
      <c r="K210" s="32">
        <v>0</v>
      </c>
      <c r="L210" s="32">
        <f t="shared" si="34"/>
        <v>0</v>
      </c>
      <c r="M210" s="32">
        <v>0</v>
      </c>
      <c r="N210" s="32">
        <f t="shared" si="35"/>
        <v>0</v>
      </c>
      <c r="O210" s="32">
        <v>0</v>
      </c>
      <c r="P210" s="32">
        <f t="shared" si="36"/>
        <v>0</v>
      </c>
      <c r="Q210" s="32">
        <v>0</v>
      </c>
      <c r="R210" s="32">
        <f t="shared" si="37"/>
        <v>0</v>
      </c>
      <c r="S210" s="32">
        <v>0</v>
      </c>
      <c r="T210" s="32">
        <f t="shared" si="38"/>
        <v>0</v>
      </c>
      <c r="U210" s="33">
        <v>1</v>
      </c>
      <c r="V210" s="33">
        <f t="shared" si="39"/>
        <v>0</v>
      </c>
      <c r="W210" s="34">
        <f t="shared" si="41"/>
        <v>1</v>
      </c>
      <c r="X210" s="103"/>
      <c r="Y210" s="35">
        <f t="shared" si="40"/>
        <v>0</v>
      </c>
    </row>
    <row r="211" spans="1:25" ht="14.4">
      <c r="A211" s="2" t="str">
        <f t="shared" si="30"/>
        <v>SAKARYAElektrik</v>
      </c>
      <c r="B211" s="14">
        <v>206</v>
      </c>
      <c r="C211" s="14" t="s">
        <v>703</v>
      </c>
      <c r="D211" s="29" t="s">
        <v>466</v>
      </c>
      <c r="E211" s="30">
        <v>725401</v>
      </c>
      <c r="F211" s="10" t="s">
        <v>341</v>
      </c>
      <c r="G211" s="10" t="s">
        <v>152</v>
      </c>
      <c r="H211" s="31" t="s">
        <v>30</v>
      </c>
      <c r="I211" s="32">
        <v>0</v>
      </c>
      <c r="J211" s="32">
        <f t="shared" si="33"/>
        <v>0</v>
      </c>
      <c r="K211" s="32">
        <v>0</v>
      </c>
      <c r="L211" s="32">
        <f t="shared" si="34"/>
        <v>0</v>
      </c>
      <c r="M211" s="32">
        <v>0</v>
      </c>
      <c r="N211" s="32">
        <f t="shared" si="35"/>
        <v>0</v>
      </c>
      <c r="O211" s="32">
        <v>0</v>
      </c>
      <c r="P211" s="32">
        <f t="shared" si="36"/>
        <v>0</v>
      </c>
      <c r="Q211" s="32">
        <v>0</v>
      </c>
      <c r="R211" s="32">
        <f t="shared" si="37"/>
        <v>0</v>
      </c>
      <c r="S211" s="32">
        <v>0</v>
      </c>
      <c r="T211" s="32">
        <f t="shared" si="38"/>
        <v>0</v>
      </c>
      <c r="U211" s="33">
        <v>1</v>
      </c>
      <c r="V211" s="33">
        <f t="shared" si="39"/>
        <v>0</v>
      </c>
      <c r="W211" s="34">
        <f t="shared" si="41"/>
        <v>1</v>
      </c>
      <c r="X211" s="103"/>
      <c r="Y211" s="35">
        <f t="shared" si="40"/>
        <v>0</v>
      </c>
    </row>
    <row r="212" spans="1:25" ht="14.4">
      <c r="A212" s="2" t="str">
        <f t="shared" si="30"/>
        <v>SAKARYAElektrik</v>
      </c>
      <c r="B212" s="14">
        <v>207</v>
      </c>
      <c r="C212" s="14" t="s">
        <v>704</v>
      </c>
      <c r="D212" s="29" t="s">
        <v>466</v>
      </c>
      <c r="E212" s="30">
        <v>725731</v>
      </c>
      <c r="F212" s="10" t="s">
        <v>341</v>
      </c>
      <c r="G212" s="10" t="s">
        <v>153</v>
      </c>
      <c r="H212" s="31" t="s">
        <v>30</v>
      </c>
      <c r="I212" s="32">
        <v>0</v>
      </c>
      <c r="J212" s="32">
        <f t="shared" si="33"/>
        <v>0</v>
      </c>
      <c r="K212" s="32">
        <v>0</v>
      </c>
      <c r="L212" s="32">
        <f t="shared" si="34"/>
        <v>0</v>
      </c>
      <c r="M212" s="32">
        <v>0</v>
      </c>
      <c r="N212" s="32">
        <f t="shared" si="35"/>
        <v>0</v>
      </c>
      <c r="O212" s="32">
        <v>0</v>
      </c>
      <c r="P212" s="32">
        <f t="shared" si="36"/>
        <v>0</v>
      </c>
      <c r="Q212" s="32">
        <v>0</v>
      </c>
      <c r="R212" s="32">
        <f t="shared" si="37"/>
        <v>0</v>
      </c>
      <c r="S212" s="32">
        <v>0</v>
      </c>
      <c r="T212" s="32">
        <f t="shared" si="38"/>
        <v>0</v>
      </c>
      <c r="U212" s="33">
        <v>1</v>
      </c>
      <c r="V212" s="33">
        <f t="shared" si="39"/>
        <v>0</v>
      </c>
      <c r="W212" s="34">
        <f t="shared" si="41"/>
        <v>1</v>
      </c>
      <c r="X212" s="103"/>
      <c r="Y212" s="35">
        <f t="shared" si="40"/>
        <v>0</v>
      </c>
    </row>
    <row r="213" spans="1:25" ht="14.4">
      <c r="A213" s="2" t="str">
        <f t="shared" si="30"/>
        <v>SAKARYAElektrik</v>
      </c>
      <c r="B213" s="14">
        <v>208</v>
      </c>
      <c r="C213" s="14" t="s">
        <v>705</v>
      </c>
      <c r="D213" s="29" t="s">
        <v>466</v>
      </c>
      <c r="E213" s="30">
        <v>725311</v>
      </c>
      <c r="F213" s="10" t="s">
        <v>341</v>
      </c>
      <c r="G213" s="10" t="s">
        <v>154</v>
      </c>
      <c r="H213" s="31" t="s">
        <v>30</v>
      </c>
      <c r="I213" s="32">
        <v>0</v>
      </c>
      <c r="J213" s="32">
        <f t="shared" si="33"/>
        <v>0</v>
      </c>
      <c r="K213" s="32">
        <v>0</v>
      </c>
      <c r="L213" s="32">
        <f t="shared" si="34"/>
        <v>0</v>
      </c>
      <c r="M213" s="32">
        <v>0</v>
      </c>
      <c r="N213" s="32">
        <f t="shared" si="35"/>
        <v>0</v>
      </c>
      <c r="O213" s="32">
        <v>0</v>
      </c>
      <c r="P213" s="32">
        <f t="shared" si="36"/>
        <v>0</v>
      </c>
      <c r="Q213" s="32">
        <v>0</v>
      </c>
      <c r="R213" s="32">
        <f t="shared" si="37"/>
        <v>0</v>
      </c>
      <c r="S213" s="32">
        <v>0</v>
      </c>
      <c r="T213" s="32">
        <f t="shared" si="38"/>
        <v>0</v>
      </c>
      <c r="U213" s="33">
        <v>1</v>
      </c>
      <c r="V213" s="33">
        <f t="shared" si="39"/>
        <v>0</v>
      </c>
      <c r="W213" s="34">
        <f t="shared" si="41"/>
        <v>1</v>
      </c>
      <c r="X213" s="103"/>
      <c r="Y213" s="35">
        <f t="shared" si="40"/>
        <v>0</v>
      </c>
    </row>
    <row r="214" spans="1:25" ht="14.4">
      <c r="A214" s="2" t="str">
        <f t="shared" si="30"/>
        <v>SAKARYAElektrik</v>
      </c>
      <c r="B214" s="14">
        <v>209</v>
      </c>
      <c r="C214" s="14" t="s">
        <v>706</v>
      </c>
      <c r="D214" s="29" t="s">
        <v>466</v>
      </c>
      <c r="E214" s="30">
        <v>723401</v>
      </c>
      <c r="F214" s="10" t="s">
        <v>341</v>
      </c>
      <c r="G214" s="10" t="s">
        <v>155</v>
      </c>
      <c r="H214" s="31" t="s">
        <v>30</v>
      </c>
      <c r="I214" s="32">
        <v>0</v>
      </c>
      <c r="J214" s="32">
        <f t="shared" si="33"/>
        <v>0</v>
      </c>
      <c r="K214" s="32">
        <v>0</v>
      </c>
      <c r="L214" s="32">
        <f t="shared" si="34"/>
        <v>0</v>
      </c>
      <c r="M214" s="32">
        <v>0</v>
      </c>
      <c r="N214" s="32">
        <f t="shared" si="35"/>
        <v>0</v>
      </c>
      <c r="O214" s="32">
        <v>0</v>
      </c>
      <c r="P214" s="32">
        <f t="shared" si="36"/>
        <v>0</v>
      </c>
      <c r="Q214" s="32">
        <v>0</v>
      </c>
      <c r="R214" s="32">
        <f t="shared" si="37"/>
        <v>0</v>
      </c>
      <c r="S214" s="32">
        <v>0</v>
      </c>
      <c r="T214" s="32">
        <f t="shared" si="38"/>
        <v>0</v>
      </c>
      <c r="U214" s="33">
        <v>1</v>
      </c>
      <c r="V214" s="33">
        <f t="shared" si="39"/>
        <v>0</v>
      </c>
      <c r="W214" s="34">
        <f t="shared" si="41"/>
        <v>1</v>
      </c>
      <c r="X214" s="103"/>
      <c r="Y214" s="35">
        <f t="shared" si="40"/>
        <v>0</v>
      </c>
    </row>
    <row r="215" spans="1:25" ht="14.4">
      <c r="A215" s="2" t="str">
        <f t="shared" si="30"/>
        <v>SAKARYAElektrik</v>
      </c>
      <c r="B215" s="14">
        <v>210</v>
      </c>
      <c r="C215" s="14" t="s">
        <v>707</v>
      </c>
      <c r="D215" s="29" t="s">
        <v>466</v>
      </c>
      <c r="E215" s="30">
        <v>724101</v>
      </c>
      <c r="F215" s="10" t="s">
        <v>341</v>
      </c>
      <c r="G215" s="10" t="s">
        <v>156</v>
      </c>
      <c r="H215" s="31" t="s">
        <v>30</v>
      </c>
      <c r="I215" s="32">
        <v>0</v>
      </c>
      <c r="J215" s="32">
        <f t="shared" si="33"/>
        <v>0</v>
      </c>
      <c r="K215" s="32">
        <v>0</v>
      </c>
      <c r="L215" s="32">
        <f t="shared" si="34"/>
        <v>0</v>
      </c>
      <c r="M215" s="32">
        <v>0</v>
      </c>
      <c r="N215" s="32">
        <f t="shared" si="35"/>
        <v>0</v>
      </c>
      <c r="O215" s="32">
        <v>0</v>
      </c>
      <c r="P215" s="32">
        <f t="shared" si="36"/>
        <v>0</v>
      </c>
      <c r="Q215" s="32">
        <v>0</v>
      </c>
      <c r="R215" s="32">
        <f t="shared" si="37"/>
        <v>0</v>
      </c>
      <c r="S215" s="32">
        <v>0</v>
      </c>
      <c r="T215" s="32">
        <f t="shared" si="38"/>
        <v>0</v>
      </c>
      <c r="U215" s="33">
        <v>1</v>
      </c>
      <c r="V215" s="33">
        <f t="shared" si="39"/>
        <v>0</v>
      </c>
      <c r="W215" s="34">
        <f t="shared" si="41"/>
        <v>1</v>
      </c>
      <c r="X215" s="103"/>
      <c r="Y215" s="35">
        <f t="shared" si="40"/>
        <v>0</v>
      </c>
    </row>
    <row r="216" spans="1:25" ht="14.4">
      <c r="A216" s="2" t="str">
        <f t="shared" si="30"/>
        <v>SAKARYAElektrik</v>
      </c>
      <c r="B216" s="14">
        <v>211</v>
      </c>
      <c r="C216" s="14" t="s">
        <v>708</v>
      </c>
      <c r="D216" s="29" t="s">
        <v>466</v>
      </c>
      <c r="E216" s="30">
        <v>724102</v>
      </c>
      <c r="F216" s="10" t="s">
        <v>341</v>
      </c>
      <c r="G216" s="10" t="s">
        <v>157</v>
      </c>
      <c r="H216" s="31" t="s">
        <v>30</v>
      </c>
      <c r="I216" s="32">
        <v>0</v>
      </c>
      <c r="J216" s="32">
        <f t="shared" si="33"/>
        <v>0</v>
      </c>
      <c r="K216" s="32">
        <v>0</v>
      </c>
      <c r="L216" s="32">
        <f t="shared" si="34"/>
        <v>0</v>
      </c>
      <c r="M216" s="32">
        <v>0</v>
      </c>
      <c r="N216" s="32">
        <f t="shared" si="35"/>
        <v>0</v>
      </c>
      <c r="O216" s="32">
        <v>0</v>
      </c>
      <c r="P216" s="32">
        <f t="shared" si="36"/>
        <v>0</v>
      </c>
      <c r="Q216" s="32">
        <v>0</v>
      </c>
      <c r="R216" s="32">
        <f t="shared" si="37"/>
        <v>0</v>
      </c>
      <c r="S216" s="32">
        <v>0</v>
      </c>
      <c r="T216" s="32">
        <f t="shared" si="38"/>
        <v>0</v>
      </c>
      <c r="U216" s="33">
        <v>1</v>
      </c>
      <c r="V216" s="33">
        <f t="shared" si="39"/>
        <v>0</v>
      </c>
      <c r="W216" s="34">
        <f t="shared" si="41"/>
        <v>1</v>
      </c>
      <c r="X216" s="103"/>
      <c r="Y216" s="35">
        <f t="shared" si="40"/>
        <v>0</v>
      </c>
    </row>
    <row r="217" spans="1:25" ht="14.4">
      <c r="A217" s="2" t="str">
        <f t="shared" si="30"/>
        <v>SAKARYAElektrik</v>
      </c>
      <c r="B217" s="14">
        <v>212</v>
      </c>
      <c r="C217" s="14" t="s">
        <v>709</v>
      </c>
      <c r="D217" s="29" t="s">
        <v>466</v>
      </c>
      <c r="E217" s="30">
        <v>718101</v>
      </c>
      <c r="F217" s="10" t="s">
        <v>341</v>
      </c>
      <c r="G217" s="10" t="s">
        <v>158</v>
      </c>
      <c r="H217" s="31" t="s">
        <v>30</v>
      </c>
      <c r="I217" s="32">
        <v>0</v>
      </c>
      <c r="J217" s="32">
        <f t="shared" si="33"/>
        <v>0</v>
      </c>
      <c r="K217" s="32">
        <v>0</v>
      </c>
      <c r="L217" s="32">
        <f t="shared" si="34"/>
        <v>0</v>
      </c>
      <c r="M217" s="32">
        <v>0</v>
      </c>
      <c r="N217" s="32">
        <f t="shared" si="35"/>
        <v>0</v>
      </c>
      <c r="O217" s="32">
        <v>0</v>
      </c>
      <c r="P217" s="32">
        <f t="shared" si="36"/>
        <v>0</v>
      </c>
      <c r="Q217" s="32">
        <v>0</v>
      </c>
      <c r="R217" s="32">
        <f t="shared" si="37"/>
        <v>0</v>
      </c>
      <c r="S217" s="32">
        <v>0</v>
      </c>
      <c r="T217" s="32">
        <f t="shared" si="38"/>
        <v>0</v>
      </c>
      <c r="U217" s="33">
        <v>1</v>
      </c>
      <c r="V217" s="33">
        <f t="shared" si="39"/>
        <v>0</v>
      </c>
      <c r="W217" s="34">
        <f t="shared" si="41"/>
        <v>1</v>
      </c>
      <c r="X217" s="103"/>
      <c r="Y217" s="35">
        <f t="shared" si="40"/>
        <v>0</v>
      </c>
    </row>
    <row r="218" spans="1:25" ht="14.4">
      <c r="A218" s="2" t="str">
        <f t="shared" si="30"/>
        <v>SAKARYAElektrik</v>
      </c>
      <c r="B218" s="14">
        <v>213</v>
      </c>
      <c r="C218" s="14" t="s">
        <v>710</v>
      </c>
      <c r="D218" s="29" t="s">
        <v>466</v>
      </c>
      <c r="E218" s="30">
        <v>718102</v>
      </c>
      <c r="F218" s="10" t="s">
        <v>341</v>
      </c>
      <c r="G218" s="10" t="s">
        <v>159</v>
      </c>
      <c r="H218" s="31" t="s">
        <v>30</v>
      </c>
      <c r="I218" s="32">
        <v>0</v>
      </c>
      <c r="J218" s="32">
        <f t="shared" si="33"/>
        <v>0</v>
      </c>
      <c r="K218" s="32">
        <v>2</v>
      </c>
      <c r="L218" s="32">
        <f t="shared" si="34"/>
        <v>0</v>
      </c>
      <c r="M218" s="32">
        <v>0</v>
      </c>
      <c r="N218" s="32">
        <f t="shared" si="35"/>
        <v>0</v>
      </c>
      <c r="O218" s="32">
        <v>0</v>
      </c>
      <c r="P218" s="32">
        <f t="shared" si="36"/>
        <v>0</v>
      </c>
      <c r="Q218" s="32">
        <v>0</v>
      </c>
      <c r="R218" s="32">
        <f t="shared" si="37"/>
        <v>0</v>
      </c>
      <c r="S218" s="32">
        <v>0</v>
      </c>
      <c r="T218" s="32">
        <f t="shared" si="38"/>
        <v>0</v>
      </c>
      <c r="U218" s="33">
        <v>1</v>
      </c>
      <c r="V218" s="33">
        <f t="shared" si="39"/>
        <v>0</v>
      </c>
      <c r="W218" s="34">
        <f t="shared" si="41"/>
        <v>3</v>
      </c>
      <c r="X218" s="103"/>
      <c r="Y218" s="35">
        <f t="shared" si="40"/>
        <v>0</v>
      </c>
    </row>
    <row r="219" spans="1:25" ht="14.4">
      <c r="A219" s="2" t="str">
        <f t="shared" ref="A219:A297" si="42">CONCATENATE("SAKARYA",D219)</f>
        <v>SAKARYAElektrik</v>
      </c>
      <c r="B219" s="14">
        <v>214</v>
      </c>
      <c r="C219" s="14" t="s">
        <v>711</v>
      </c>
      <c r="D219" s="29" t="s">
        <v>466</v>
      </c>
      <c r="E219" s="30">
        <v>791305</v>
      </c>
      <c r="F219" s="10" t="s">
        <v>341</v>
      </c>
      <c r="G219" s="10" t="s">
        <v>160</v>
      </c>
      <c r="H219" s="31" t="s">
        <v>84</v>
      </c>
      <c r="I219" s="32">
        <v>0</v>
      </c>
      <c r="J219" s="32">
        <f t="shared" si="33"/>
        <v>0</v>
      </c>
      <c r="K219" s="32">
        <v>0</v>
      </c>
      <c r="L219" s="32">
        <f t="shared" si="34"/>
        <v>0</v>
      </c>
      <c r="M219" s="32">
        <v>0</v>
      </c>
      <c r="N219" s="32">
        <f t="shared" si="35"/>
        <v>0</v>
      </c>
      <c r="O219" s="32">
        <v>0</v>
      </c>
      <c r="P219" s="32">
        <f t="shared" si="36"/>
        <v>0</v>
      </c>
      <c r="Q219" s="32">
        <v>0</v>
      </c>
      <c r="R219" s="32">
        <f t="shared" si="37"/>
        <v>0</v>
      </c>
      <c r="S219" s="32">
        <v>0</v>
      </c>
      <c r="T219" s="32">
        <f t="shared" si="38"/>
        <v>0</v>
      </c>
      <c r="U219" s="33">
        <v>1</v>
      </c>
      <c r="V219" s="33">
        <f t="shared" si="39"/>
        <v>0</v>
      </c>
      <c r="W219" s="34">
        <f t="shared" si="41"/>
        <v>1</v>
      </c>
      <c r="X219" s="103"/>
      <c r="Y219" s="35">
        <f t="shared" si="40"/>
        <v>0</v>
      </c>
    </row>
    <row r="220" spans="1:25" ht="14.4">
      <c r="A220" s="2" t="str">
        <f t="shared" si="42"/>
        <v>SAKARYAElektrik</v>
      </c>
      <c r="B220" s="14">
        <v>215</v>
      </c>
      <c r="C220" s="14" t="s">
        <v>712</v>
      </c>
      <c r="D220" s="29" t="s">
        <v>466</v>
      </c>
      <c r="E220" s="30">
        <v>791310</v>
      </c>
      <c r="F220" s="10" t="s">
        <v>341</v>
      </c>
      <c r="G220" s="10" t="s">
        <v>161</v>
      </c>
      <c r="H220" s="31" t="s">
        <v>84</v>
      </c>
      <c r="I220" s="32">
        <v>0</v>
      </c>
      <c r="J220" s="32">
        <f t="shared" si="33"/>
        <v>0</v>
      </c>
      <c r="K220" s="32">
        <v>0</v>
      </c>
      <c r="L220" s="32">
        <f t="shared" si="34"/>
        <v>0</v>
      </c>
      <c r="M220" s="32">
        <v>0</v>
      </c>
      <c r="N220" s="32">
        <f t="shared" si="35"/>
        <v>0</v>
      </c>
      <c r="O220" s="32">
        <v>0</v>
      </c>
      <c r="P220" s="32">
        <f t="shared" si="36"/>
        <v>0</v>
      </c>
      <c r="Q220" s="32">
        <v>0</v>
      </c>
      <c r="R220" s="32">
        <f t="shared" si="37"/>
        <v>0</v>
      </c>
      <c r="S220" s="32">
        <v>0</v>
      </c>
      <c r="T220" s="32">
        <f t="shared" si="38"/>
        <v>0</v>
      </c>
      <c r="U220" s="33">
        <v>1</v>
      </c>
      <c r="V220" s="33">
        <f t="shared" si="39"/>
        <v>0</v>
      </c>
      <c r="W220" s="34">
        <f t="shared" si="41"/>
        <v>1</v>
      </c>
      <c r="X220" s="103"/>
      <c r="Y220" s="35">
        <f t="shared" si="40"/>
        <v>0</v>
      </c>
    </row>
    <row r="221" spans="1:25" ht="14.4">
      <c r="A221" s="2" t="str">
        <f t="shared" si="42"/>
        <v>SAKARYAElektrik</v>
      </c>
      <c r="B221" s="14">
        <v>216</v>
      </c>
      <c r="C221" s="14" t="s">
        <v>713</v>
      </c>
      <c r="D221" s="29" t="s">
        <v>466</v>
      </c>
      <c r="E221" s="30">
        <v>791309</v>
      </c>
      <c r="F221" s="10" t="s">
        <v>341</v>
      </c>
      <c r="G221" s="10" t="s">
        <v>162</v>
      </c>
      <c r="H221" s="31" t="s">
        <v>84</v>
      </c>
      <c r="I221" s="32">
        <v>0</v>
      </c>
      <c r="J221" s="32">
        <f t="shared" si="33"/>
        <v>0</v>
      </c>
      <c r="K221" s="32">
        <v>0</v>
      </c>
      <c r="L221" s="32">
        <f t="shared" si="34"/>
        <v>0</v>
      </c>
      <c r="M221" s="32">
        <v>0</v>
      </c>
      <c r="N221" s="32">
        <f t="shared" si="35"/>
        <v>0</v>
      </c>
      <c r="O221" s="32">
        <v>0</v>
      </c>
      <c r="P221" s="32">
        <f t="shared" si="36"/>
        <v>0</v>
      </c>
      <c r="Q221" s="32">
        <v>0</v>
      </c>
      <c r="R221" s="32">
        <f t="shared" si="37"/>
        <v>0</v>
      </c>
      <c r="S221" s="32">
        <v>0</v>
      </c>
      <c r="T221" s="32">
        <f t="shared" si="38"/>
        <v>0</v>
      </c>
      <c r="U221" s="33">
        <v>13.5</v>
      </c>
      <c r="V221" s="33">
        <f t="shared" si="39"/>
        <v>0</v>
      </c>
      <c r="W221" s="34">
        <f t="shared" si="41"/>
        <v>13.5</v>
      </c>
      <c r="X221" s="103"/>
      <c r="Y221" s="35">
        <f t="shared" si="40"/>
        <v>0</v>
      </c>
    </row>
    <row r="222" spans="1:25" ht="14.4">
      <c r="A222" s="2" t="str">
        <f t="shared" si="42"/>
        <v>SAKARYAElektrik</v>
      </c>
      <c r="B222" s="14">
        <v>217</v>
      </c>
      <c r="C222" s="14" t="s">
        <v>714</v>
      </c>
      <c r="D222" s="29" t="s">
        <v>466</v>
      </c>
      <c r="E222" s="30">
        <v>723510</v>
      </c>
      <c r="F222" s="10" t="s">
        <v>341</v>
      </c>
      <c r="G222" s="10" t="s">
        <v>163</v>
      </c>
      <c r="H222" s="31" t="s">
        <v>30</v>
      </c>
      <c r="I222" s="32">
        <v>0</v>
      </c>
      <c r="J222" s="32">
        <f t="shared" si="33"/>
        <v>0</v>
      </c>
      <c r="K222" s="32">
        <v>0</v>
      </c>
      <c r="L222" s="32">
        <f t="shared" si="34"/>
        <v>0</v>
      </c>
      <c r="M222" s="32">
        <v>0</v>
      </c>
      <c r="N222" s="32">
        <f t="shared" si="35"/>
        <v>0</v>
      </c>
      <c r="O222" s="32">
        <v>0</v>
      </c>
      <c r="P222" s="32">
        <f t="shared" si="36"/>
        <v>0</v>
      </c>
      <c r="Q222" s="32">
        <v>0</v>
      </c>
      <c r="R222" s="32">
        <f t="shared" si="37"/>
        <v>0</v>
      </c>
      <c r="S222" s="32">
        <v>0</v>
      </c>
      <c r="T222" s="32">
        <f t="shared" si="38"/>
        <v>0</v>
      </c>
      <c r="U222" s="33">
        <v>1</v>
      </c>
      <c r="V222" s="33">
        <f t="shared" si="39"/>
        <v>0</v>
      </c>
      <c r="W222" s="34">
        <f t="shared" si="41"/>
        <v>1</v>
      </c>
      <c r="X222" s="103"/>
      <c r="Y222" s="35">
        <f t="shared" si="40"/>
        <v>0</v>
      </c>
    </row>
    <row r="223" spans="1:25" ht="14.4">
      <c r="A223" s="2" t="str">
        <f t="shared" si="42"/>
        <v>SAKARYAElektrik</v>
      </c>
      <c r="B223" s="14">
        <v>218</v>
      </c>
      <c r="C223" s="14" t="s">
        <v>715</v>
      </c>
      <c r="D223" s="29" t="s">
        <v>466</v>
      </c>
      <c r="E223" s="30">
        <v>791420</v>
      </c>
      <c r="F223" s="10" t="s">
        <v>341</v>
      </c>
      <c r="G223" s="10" t="s">
        <v>164</v>
      </c>
      <c r="H223" s="31" t="s">
        <v>84</v>
      </c>
      <c r="I223" s="32">
        <v>0</v>
      </c>
      <c r="J223" s="32">
        <f t="shared" si="33"/>
        <v>0</v>
      </c>
      <c r="K223" s="32">
        <v>0</v>
      </c>
      <c r="L223" s="32">
        <f t="shared" si="34"/>
        <v>0</v>
      </c>
      <c r="M223" s="32">
        <v>0</v>
      </c>
      <c r="N223" s="32">
        <f t="shared" si="35"/>
        <v>0</v>
      </c>
      <c r="O223" s="32">
        <v>0</v>
      </c>
      <c r="P223" s="32">
        <f t="shared" si="36"/>
        <v>0</v>
      </c>
      <c r="Q223" s="32">
        <v>0</v>
      </c>
      <c r="R223" s="32">
        <f t="shared" si="37"/>
        <v>0</v>
      </c>
      <c r="S223" s="32">
        <v>0</v>
      </c>
      <c r="T223" s="32">
        <f t="shared" si="38"/>
        <v>0</v>
      </c>
      <c r="U223" s="33">
        <v>1</v>
      </c>
      <c r="V223" s="33">
        <f t="shared" si="39"/>
        <v>0</v>
      </c>
      <c r="W223" s="34">
        <f t="shared" si="41"/>
        <v>1</v>
      </c>
      <c r="X223" s="103"/>
      <c r="Y223" s="35">
        <f t="shared" si="40"/>
        <v>0</v>
      </c>
    </row>
    <row r="224" spans="1:25" ht="14.4">
      <c r="A224" s="2" t="str">
        <f t="shared" si="42"/>
        <v>SAKARYAElektrik</v>
      </c>
      <c r="B224" s="14">
        <v>219</v>
      </c>
      <c r="C224" s="14" t="s">
        <v>716</v>
      </c>
      <c r="D224" s="29" t="s">
        <v>466</v>
      </c>
      <c r="E224" s="30">
        <v>791423</v>
      </c>
      <c r="F224" s="10" t="s">
        <v>341</v>
      </c>
      <c r="G224" s="10" t="s">
        <v>165</v>
      </c>
      <c r="H224" s="31" t="s">
        <v>84</v>
      </c>
      <c r="I224" s="32">
        <v>0</v>
      </c>
      <c r="J224" s="32">
        <f t="shared" si="33"/>
        <v>0</v>
      </c>
      <c r="K224" s="32">
        <v>14</v>
      </c>
      <c r="L224" s="32">
        <f t="shared" si="34"/>
        <v>0</v>
      </c>
      <c r="M224" s="32">
        <v>0</v>
      </c>
      <c r="N224" s="32">
        <f t="shared" si="35"/>
        <v>0</v>
      </c>
      <c r="O224" s="32">
        <v>0</v>
      </c>
      <c r="P224" s="32">
        <f t="shared" si="36"/>
        <v>0</v>
      </c>
      <c r="Q224" s="32">
        <v>0</v>
      </c>
      <c r="R224" s="32">
        <f t="shared" si="37"/>
        <v>0</v>
      </c>
      <c r="S224" s="32">
        <v>0</v>
      </c>
      <c r="T224" s="32">
        <f t="shared" si="38"/>
        <v>0</v>
      </c>
      <c r="U224" s="33">
        <v>1</v>
      </c>
      <c r="V224" s="33">
        <f t="shared" si="39"/>
        <v>0</v>
      </c>
      <c r="W224" s="34">
        <f t="shared" si="41"/>
        <v>15</v>
      </c>
      <c r="X224" s="103"/>
      <c r="Y224" s="35">
        <f t="shared" si="40"/>
        <v>0</v>
      </c>
    </row>
    <row r="225" spans="1:25" ht="14.4">
      <c r="A225" s="2" t="str">
        <f t="shared" si="42"/>
        <v>SAKARYAElektrik</v>
      </c>
      <c r="B225" s="14">
        <v>220</v>
      </c>
      <c r="C225" s="14" t="s">
        <v>717</v>
      </c>
      <c r="D225" s="29" t="s">
        <v>466</v>
      </c>
      <c r="E225" s="30">
        <v>708101</v>
      </c>
      <c r="F225" s="10" t="s">
        <v>341</v>
      </c>
      <c r="G225" s="10" t="s">
        <v>166</v>
      </c>
      <c r="H225" s="31" t="s">
        <v>30</v>
      </c>
      <c r="I225" s="32">
        <v>0</v>
      </c>
      <c r="J225" s="32">
        <f t="shared" si="33"/>
        <v>0</v>
      </c>
      <c r="K225" s="32">
        <v>0</v>
      </c>
      <c r="L225" s="32">
        <f t="shared" si="34"/>
        <v>0</v>
      </c>
      <c r="M225" s="32">
        <v>0</v>
      </c>
      <c r="N225" s="32">
        <f t="shared" si="35"/>
        <v>0</v>
      </c>
      <c r="O225" s="32">
        <v>0</v>
      </c>
      <c r="P225" s="32">
        <f t="shared" si="36"/>
        <v>0</v>
      </c>
      <c r="Q225" s="32">
        <v>0</v>
      </c>
      <c r="R225" s="32">
        <f t="shared" si="37"/>
        <v>0</v>
      </c>
      <c r="S225" s="32">
        <v>0</v>
      </c>
      <c r="T225" s="32">
        <f t="shared" si="38"/>
        <v>0</v>
      </c>
      <c r="U225" s="33">
        <v>1</v>
      </c>
      <c r="V225" s="33">
        <f t="shared" si="39"/>
        <v>0</v>
      </c>
      <c r="W225" s="34">
        <f t="shared" si="41"/>
        <v>1</v>
      </c>
      <c r="X225" s="103"/>
      <c r="Y225" s="35">
        <f t="shared" si="40"/>
        <v>0</v>
      </c>
    </row>
    <row r="226" spans="1:25" ht="14.4">
      <c r="A226" s="2" t="str">
        <f t="shared" si="42"/>
        <v>SAKARYAElektrik</v>
      </c>
      <c r="B226" s="14">
        <v>221</v>
      </c>
      <c r="C226" s="14" t="s">
        <v>718</v>
      </c>
      <c r="D226" s="29" t="s">
        <v>466</v>
      </c>
      <c r="E226" s="30">
        <v>707204</v>
      </c>
      <c r="F226" s="10" t="s">
        <v>341</v>
      </c>
      <c r="G226" s="10" t="s">
        <v>167</v>
      </c>
      <c r="H226" s="31" t="s">
        <v>30</v>
      </c>
      <c r="I226" s="32">
        <v>0</v>
      </c>
      <c r="J226" s="32">
        <f t="shared" si="33"/>
        <v>0</v>
      </c>
      <c r="K226" s="32">
        <v>0</v>
      </c>
      <c r="L226" s="32">
        <f t="shared" si="34"/>
        <v>0</v>
      </c>
      <c r="M226" s="32">
        <v>0</v>
      </c>
      <c r="N226" s="32">
        <f t="shared" si="35"/>
        <v>0</v>
      </c>
      <c r="O226" s="32">
        <v>0</v>
      </c>
      <c r="P226" s="32">
        <f t="shared" si="36"/>
        <v>0</v>
      </c>
      <c r="Q226" s="32">
        <v>0</v>
      </c>
      <c r="R226" s="32">
        <f t="shared" si="37"/>
        <v>0</v>
      </c>
      <c r="S226" s="32">
        <v>0</v>
      </c>
      <c r="T226" s="32">
        <f t="shared" si="38"/>
        <v>0</v>
      </c>
      <c r="U226" s="33">
        <v>1</v>
      </c>
      <c r="V226" s="33">
        <f t="shared" si="39"/>
        <v>0</v>
      </c>
      <c r="W226" s="34">
        <f t="shared" si="41"/>
        <v>1</v>
      </c>
      <c r="X226" s="103"/>
      <c r="Y226" s="35">
        <f t="shared" si="40"/>
        <v>0</v>
      </c>
    </row>
    <row r="227" spans="1:25" ht="14.4">
      <c r="A227" s="2" t="str">
        <f t="shared" si="42"/>
        <v>SAKARYAElektrik</v>
      </c>
      <c r="B227" s="14">
        <v>222</v>
      </c>
      <c r="C227" s="14" t="s">
        <v>719</v>
      </c>
      <c r="D227" s="29" t="s">
        <v>466</v>
      </c>
      <c r="E227" s="30">
        <v>983102</v>
      </c>
      <c r="F227" s="10" t="s">
        <v>341</v>
      </c>
      <c r="G227" s="10" t="s">
        <v>168</v>
      </c>
      <c r="H227" s="31" t="s">
        <v>30</v>
      </c>
      <c r="I227" s="32">
        <v>0</v>
      </c>
      <c r="J227" s="32">
        <f t="shared" si="33"/>
        <v>0</v>
      </c>
      <c r="K227" s="32">
        <v>0</v>
      </c>
      <c r="L227" s="32">
        <f t="shared" si="34"/>
        <v>0</v>
      </c>
      <c r="M227" s="32">
        <v>0</v>
      </c>
      <c r="N227" s="32">
        <f t="shared" si="35"/>
        <v>0</v>
      </c>
      <c r="O227" s="32">
        <v>0</v>
      </c>
      <c r="P227" s="32">
        <f t="shared" si="36"/>
        <v>0</v>
      </c>
      <c r="Q227" s="32">
        <v>0</v>
      </c>
      <c r="R227" s="32">
        <f t="shared" si="37"/>
        <v>0</v>
      </c>
      <c r="S227" s="32">
        <v>0</v>
      </c>
      <c r="T227" s="32">
        <f t="shared" si="38"/>
        <v>0</v>
      </c>
      <c r="U227" s="33">
        <v>6</v>
      </c>
      <c r="V227" s="33">
        <f t="shared" si="39"/>
        <v>0</v>
      </c>
      <c r="W227" s="34">
        <f t="shared" si="41"/>
        <v>6</v>
      </c>
      <c r="X227" s="103"/>
      <c r="Y227" s="35">
        <f t="shared" si="40"/>
        <v>0</v>
      </c>
    </row>
    <row r="228" spans="1:25" ht="14.4">
      <c r="A228" s="2" t="str">
        <f t="shared" si="42"/>
        <v>SAKARYAElektrik</v>
      </c>
      <c r="B228" s="14">
        <v>223</v>
      </c>
      <c r="C228" s="14" t="s">
        <v>720</v>
      </c>
      <c r="D228" s="29" t="s">
        <v>466</v>
      </c>
      <c r="E228" s="30">
        <v>713107</v>
      </c>
      <c r="F228" s="10" t="s">
        <v>341</v>
      </c>
      <c r="G228" s="10" t="s">
        <v>169</v>
      </c>
      <c r="H228" s="31" t="s">
        <v>30</v>
      </c>
      <c r="I228" s="32">
        <v>0</v>
      </c>
      <c r="J228" s="32">
        <f t="shared" si="33"/>
        <v>0</v>
      </c>
      <c r="K228" s="32">
        <v>0</v>
      </c>
      <c r="L228" s="32">
        <f t="shared" si="34"/>
        <v>0</v>
      </c>
      <c r="M228" s="32">
        <v>0</v>
      </c>
      <c r="N228" s="32">
        <f t="shared" si="35"/>
        <v>0</v>
      </c>
      <c r="O228" s="32">
        <v>0</v>
      </c>
      <c r="P228" s="32">
        <f t="shared" si="36"/>
        <v>0</v>
      </c>
      <c r="Q228" s="32">
        <v>0</v>
      </c>
      <c r="R228" s="32">
        <f t="shared" si="37"/>
        <v>0</v>
      </c>
      <c r="S228" s="32">
        <v>0</v>
      </c>
      <c r="T228" s="32">
        <f t="shared" si="38"/>
        <v>0</v>
      </c>
      <c r="U228" s="33">
        <v>1</v>
      </c>
      <c r="V228" s="33">
        <f t="shared" ref="V228:V259" si="43">U228*X228</f>
        <v>0</v>
      </c>
      <c r="W228" s="34">
        <f t="shared" si="41"/>
        <v>1</v>
      </c>
      <c r="X228" s="103"/>
      <c r="Y228" s="35">
        <f t="shared" si="40"/>
        <v>0</v>
      </c>
    </row>
    <row r="229" spans="1:25" ht="14.4">
      <c r="A229" s="2" t="str">
        <f t="shared" si="42"/>
        <v>SAKARYAElektrik</v>
      </c>
      <c r="B229" s="14">
        <v>224</v>
      </c>
      <c r="C229" s="14" t="s">
        <v>721</v>
      </c>
      <c r="D229" s="29" t="s">
        <v>466</v>
      </c>
      <c r="E229" s="30">
        <v>781601</v>
      </c>
      <c r="F229" s="10" t="s">
        <v>341</v>
      </c>
      <c r="G229" s="10" t="s">
        <v>170</v>
      </c>
      <c r="H229" s="31" t="s">
        <v>30</v>
      </c>
      <c r="I229" s="32">
        <v>0</v>
      </c>
      <c r="J229" s="32">
        <f t="shared" si="33"/>
        <v>0</v>
      </c>
      <c r="K229" s="32">
        <v>0</v>
      </c>
      <c r="L229" s="32">
        <f t="shared" si="34"/>
        <v>0</v>
      </c>
      <c r="M229" s="32">
        <v>0</v>
      </c>
      <c r="N229" s="32">
        <f t="shared" si="35"/>
        <v>0</v>
      </c>
      <c r="O229" s="32">
        <v>0</v>
      </c>
      <c r="P229" s="32">
        <f t="shared" si="36"/>
        <v>0</v>
      </c>
      <c r="Q229" s="32">
        <v>0</v>
      </c>
      <c r="R229" s="32">
        <f t="shared" si="37"/>
        <v>0</v>
      </c>
      <c r="S229" s="32">
        <v>0</v>
      </c>
      <c r="T229" s="32">
        <f t="shared" si="38"/>
        <v>0</v>
      </c>
      <c r="U229" s="33">
        <v>1</v>
      </c>
      <c r="V229" s="33">
        <f t="shared" si="43"/>
        <v>0</v>
      </c>
      <c r="W229" s="34">
        <f t="shared" si="41"/>
        <v>1</v>
      </c>
      <c r="X229" s="103"/>
      <c r="Y229" s="35">
        <f t="shared" si="40"/>
        <v>0</v>
      </c>
    </row>
    <row r="230" spans="1:25" ht="14.4">
      <c r="A230" s="2" t="str">
        <f t="shared" si="42"/>
        <v>SAKARYAElektrik</v>
      </c>
      <c r="B230" s="14">
        <v>225</v>
      </c>
      <c r="C230" s="14" t="s">
        <v>722</v>
      </c>
      <c r="D230" s="29" t="s">
        <v>466</v>
      </c>
      <c r="E230" s="30">
        <v>845103</v>
      </c>
      <c r="F230" s="10" t="s">
        <v>341</v>
      </c>
      <c r="G230" s="10" t="s">
        <v>171</v>
      </c>
      <c r="H230" s="31" t="s">
        <v>30</v>
      </c>
      <c r="I230" s="32">
        <v>0</v>
      </c>
      <c r="J230" s="32">
        <f t="shared" si="33"/>
        <v>0</v>
      </c>
      <c r="K230" s="32">
        <v>4</v>
      </c>
      <c r="L230" s="32">
        <f t="shared" si="34"/>
        <v>0</v>
      </c>
      <c r="M230" s="32">
        <v>0</v>
      </c>
      <c r="N230" s="32">
        <f t="shared" si="35"/>
        <v>0</v>
      </c>
      <c r="O230" s="32">
        <v>0</v>
      </c>
      <c r="P230" s="32">
        <f t="shared" si="36"/>
        <v>0</v>
      </c>
      <c r="Q230" s="32">
        <v>0</v>
      </c>
      <c r="R230" s="32">
        <f t="shared" si="37"/>
        <v>0</v>
      </c>
      <c r="S230" s="32">
        <v>0</v>
      </c>
      <c r="T230" s="32">
        <f t="shared" si="38"/>
        <v>0</v>
      </c>
      <c r="U230" s="33">
        <v>1</v>
      </c>
      <c r="V230" s="33">
        <f t="shared" si="43"/>
        <v>0</v>
      </c>
      <c r="W230" s="34">
        <f t="shared" si="41"/>
        <v>5</v>
      </c>
      <c r="X230" s="103"/>
      <c r="Y230" s="35">
        <f t="shared" si="40"/>
        <v>0</v>
      </c>
    </row>
    <row r="231" spans="1:25" ht="14.4">
      <c r="A231" s="2" t="str">
        <f t="shared" si="42"/>
        <v>SAKARYAElektrik</v>
      </c>
      <c r="B231" s="14">
        <v>226</v>
      </c>
      <c r="C231" s="14" t="s">
        <v>723</v>
      </c>
      <c r="D231" s="29" t="s">
        <v>466</v>
      </c>
      <c r="E231" s="30" t="s">
        <v>477</v>
      </c>
      <c r="F231" s="10" t="s">
        <v>341</v>
      </c>
      <c r="G231" s="10" t="s">
        <v>178</v>
      </c>
      <c r="H231" s="31" t="s">
        <v>84</v>
      </c>
      <c r="I231" s="32">
        <v>34.72</v>
      </c>
      <c r="J231" s="32">
        <f t="shared" si="33"/>
        <v>0</v>
      </c>
      <c r="K231" s="32">
        <v>0</v>
      </c>
      <c r="L231" s="32">
        <f t="shared" si="34"/>
        <v>0</v>
      </c>
      <c r="M231" s="32">
        <v>0</v>
      </c>
      <c r="N231" s="32">
        <f t="shared" si="35"/>
        <v>0</v>
      </c>
      <c r="O231" s="32">
        <v>20</v>
      </c>
      <c r="P231" s="32">
        <f t="shared" si="36"/>
        <v>0</v>
      </c>
      <c r="Q231" s="32">
        <v>0</v>
      </c>
      <c r="R231" s="32">
        <f t="shared" si="37"/>
        <v>0</v>
      </c>
      <c r="S231" s="32">
        <v>0</v>
      </c>
      <c r="T231" s="32">
        <f t="shared" si="38"/>
        <v>0</v>
      </c>
      <c r="U231" s="33">
        <v>1.5</v>
      </c>
      <c r="V231" s="33">
        <f t="shared" si="43"/>
        <v>0</v>
      </c>
      <c r="W231" s="34">
        <f t="shared" si="41"/>
        <v>56.22</v>
      </c>
      <c r="X231" s="103"/>
      <c r="Y231" s="35">
        <f t="shared" si="40"/>
        <v>0</v>
      </c>
    </row>
    <row r="232" spans="1:25" ht="14.4">
      <c r="A232" s="2" t="str">
        <f t="shared" si="42"/>
        <v>SAKARYAElektrik</v>
      </c>
      <c r="B232" s="14">
        <v>227</v>
      </c>
      <c r="C232" s="14" t="s">
        <v>724</v>
      </c>
      <c r="D232" s="29" t="s">
        <v>466</v>
      </c>
      <c r="E232" s="30" t="s">
        <v>203</v>
      </c>
      <c r="F232" s="10" t="s">
        <v>341</v>
      </c>
      <c r="G232" s="10" t="s">
        <v>179</v>
      </c>
      <c r="H232" s="31" t="s">
        <v>30</v>
      </c>
      <c r="I232" s="32">
        <v>8</v>
      </c>
      <c r="J232" s="32">
        <f t="shared" si="33"/>
        <v>0</v>
      </c>
      <c r="K232" s="32">
        <v>0</v>
      </c>
      <c r="L232" s="32">
        <f t="shared" si="34"/>
        <v>0</v>
      </c>
      <c r="M232" s="32">
        <v>0</v>
      </c>
      <c r="N232" s="32">
        <f t="shared" si="35"/>
        <v>0</v>
      </c>
      <c r="O232" s="32">
        <v>4</v>
      </c>
      <c r="P232" s="32">
        <f t="shared" si="36"/>
        <v>0</v>
      </c>
      <c r="Q232" s="32">
        <v>0</v>
      </c>
      <c r="R232" s="32">
        <f t="shared" si="37"/>
        <v>0</v>
      </c>
      <c r="S232" s="32">
        <v>0</v>
      </c>
      <c r="T232" s="32">
        <f t="shared" si="38"/>
        <v>0</v>
      </c>
      <c r="U232" s="33">
        <v>1</v>
      </c>
      <c r="V232" s="33">
        <f t="shared" si="43"/>
        <v>0</v>
      </c>
      <c r="W232" s="34">
        <f t="shared" si="41"/>
        <v>13</v>
      </c>
      <c r="X232" s="103"/>
      <c r="Y232" s="35">
        <f t="shared" si="40"/>
        <v>0</v>
      </c>
    </row>
    <row r="233" spans="1:25" ht="14.4">
      <c r="A233" s="2" t="str">
        <f t="shared" si="42"/>
        <v>SAKARYAElektrik</v>
      </c>
      <c r="B233" s="14">
        <v>228</v>
      </c>
      <c r="C233" s="14" t="s">
        <v>725</v>
      </c>
      <c r="D233" s="29" t="s">
        <v>466</v>
      </c>
      <c r="E233" s="30" t="s">
        <v>206</v>
      </c>
      <c r="F233" s="10" t="s">
        <v>341</v>
      </c>
      <c r="G233" s="10" t="s">
        <v>180</v>
      </c>
      <c r="H233" s="31" t="s">
        <v>30</v>
      </c>
      <c r="I233" s="32">
        <v>12</v>
      </c>
      <c r="J233" s="32">
        <f t="shared" si="33"/>
        <v>0</v>
      </c>
      <c r="K233" s="32">
        <v>0</v>
      </c>
      <c r="L233" s="32">
        <f t="shared" si="34"/>
        <v>0</v>
      </c>
      <c r="M233" s="32">
        <v>0</v>
      </c>
      <c r="N233" s="32">
        <f t="shared" si="35"/>
        <v>0</v>
      </c>
      <c r="O233" s="32">
        <v>4</v>
      </c>
      <c r="P233" s="32">
        <f t="shared" si="36"/>
        <v>0</v>
      </c>
      <c r="Q233" s="32">
        <v>0</v>
      </c>
      <c r="R233" s="32">
        <f t="shared" si="37"/>
        <v>0</v>
      </c>
      <c r="S233" s="32">
        <v>0</v>
      </c>
      <c r="T233" s="32">
        <f t="shared" si="38"/>
        <v>0</v>
      </c>
      <c r="U233" s="33">
        <v>1</v>
      </c>
      <c r="V233" s="33">
        <f t="shared" si="43"/>
        <v>0</v>
      </c>
      <c r="W233" s="34">
        <f t="shared" si="41"/>
        <v>17</v>
      </c>
      <c r="X233" s="103"/>
      <c r="Y233" s="35">
        <f t="shared" si="40"/>
        <v>0</v>
      </c>
    </row>
    <row r="234" spans="1:25" ht="14.4">
      <c r="A234" s="2" t="str">
        <f t="shared" si="42"/>
        <v>SAKARYAElektrik</v>
      </c>
      <c r="B234" s="14">
        <v>229</v>
      </c>
      <c r="C234" s="14" t="s">
        <v>726</v>
      </c>
      <c r="D234" s="29" t="s">
        <v>466</v>
      </c>
      <c r="E234" s="30" t="s">
        <v>207</v>
      </c>
      <c r="F234" s="10" t="s">
        <v>341</v>
      </c>
      <c r="G234" s="10" t="s">
        <v>181</v>
      </c>
      <c r="H234" s="31" t="s">
        <v>30</v>
      </c>
      <c r="I234" s="32">
        <v>7</v>
      </c>
      <c r="J234" s="32">
        <f t="shared" si="33"/>
        <v>0</v>
      </c>
      <c r="K234" s="32">
        <v>0</v>
      </c>
      <c r="L234" s="32">
        <f t="shared" si="34"/>
        <v>0</v>
      </c>
      <c r="M234" s="32">
        <v>0</v>
      </c>
      <c r="N234" s="32">
        <f t="shared" si="35"/>
        <v>0</v>
      </c>
      <c r="O234" s="32">
        <v>0</v>
      </c>
      <c r="P234" s="32">
        <f t="shared" si="36"/>
        <v>0</v>
      </c>
      <c r="Q234" s="32">
        <v>0</v>
      </c>
      <c r="R234" s="32">
        <f t="shared" si="37"/>
        <v>0</v>
      </c>
      <c r="S234" s="32">
        <v>0</v>
      </c>
      <c r="T234" s="32">
        <f t="shared" si="38"/>
        <v>0</v>
      </c>
      <c r="U234" s="33">
        <v>1.5</v>
      </c>
      <c r="V234" s="33">
        <f t="shared" si="43"/>
        <v>0</v>
      </c>
      <c r="W234" s="34">
        <f t="shared" si="41"/>
        <v>8.5</v>
      </c>
      <c r="X234" s="103"/>
      <c r="Y234" s="35">
        <f t="shared" si="40"/>
        <v>0</v>
      </c>
    </row>
    <row r="235" spans="1:25" ht="14.4">
      <c r="A235" s="2" t="str">
        <f t="shared" si="42"/>
        <v>SAKARYAElektrik</v>
      </c>
      <c r="B235" s="14">
        <v>230</v>
      </c>
      <c r="C235" s="14" t="s">
        <v>727</v>
      </c>
      <c r="D235" s="29" t="s">
        <v>466</v>
      </c>
      <c r="E235" s="30" t="s">
        <v>211</v>
      </c>
      <c r="F235" s="10" t="s">
        <v>341</v>
      </c>
      <c r="G235" s="10" t="s">
        <v>182</v>
      </c>
      <c r="H235" s="31" t="s">
        <v>30</v>
      </c>
      <c r="I235" s="32">
        <v>0</v>
      </c>
      <c r="J235" s="32">
        <f t="shared" si="33"/>
        <v>0</v>
      </c>
      <c r="K235" s="32">
        <v>0</v>
      </c>
      <c r="L235" s="32">
        <f t="shared" si="34"/>
        <v>0</v>
      </c>
      <c r="M235" s="32">
        <v>0</v>
      </c>
      <c r="N235" s="32">
        <f t="shared" si="35"/>
        <v>0</v>
      </c>
      <c r="O235" s="32">
        <v>0</v>
      </c>
      <c r="P235" s="32">
        <f t="shared" si="36"/>
        <v>0</v>
      </c>
      <c r="Q235" s="32">
        <v>0</v>
      </c>
      <c r="R235" s="32">
        <f t="shared" si="37"/>
        <v>0</v>
      </c>
      <c r="S235" s="32">
        <v>0</v>
      </c>
      <c r="T235" s="32">
        <f t="shared" si="38"/>
        <v>0</v>
      </c>
      <c r="U235" s="33">
        <v>1</v>
      </c>
      <c r="V235" s="33">
        <f t="shared" si="43"/>
        <v>0</v>
      </c>
      <c r="W235" s="34">
        <f t="shared" si="41"/>
        <v>1</v>
      </c>
      <c r="X235" s="103"/>
      <c r="Y235" s="35">
        <f t="shared" si="40"/>
        <v>0</v>
      </c>
    </row>
    <row r="236" spans="1:25" ht="14.4">
      <c r="A236" s="2" t="str">
        <f t="shared" si="42"/>
        <v>SAKARYAElektrik</v>
      </c>
      <c r="B236" s="14">
        <v>231</v>
      </c>
      <c r="C236" s="14" t="s">
        <v>728</v>
      </c>
      <c r="D236" s="29" t="s">
        <v>466</v>
      </c>
      <c r="E236" s="30" t="s">
        <v>212</v>
      </c>
      <c r="F236" s="10" t="s">
        <v>342</v>
      </c>
      <c r="G236" s="10" t="s">
        <v>183</v>
      </c>
      <c r="H236" s="31" t="s">
        <v>30</v>
      </c>
      <c r="I236" s="32">
        <v>6</v>
      </c>
      <c r="J236" s="32">
        <f t="shared" si="33"/>
        <v>0</v>
      </c>
      <c r="K236" s="32">
        <v>0</v>
      </c>
      <c r="L236" s="32">
        <f t="shared" si="34"/>
        <v>0</v>
      </c>
      <c r="M236" s="32">
        <v>3</v>
      </c>
      <c r="N236" s="32">
        <f t="shared" si="35"/>
        <v>0</v>
      </c>
      <c r="O236" s="32">
        <v>0</v>
      </c>
      <c r="P236" s="32">
        <f t="shared" si="36"/>
        <v>0</v>
      </c>
      <c r="Q236" s="32">
        <v>1</v>
      </c>
      <c r="R236" s="32">
        <f t="shared" si="37"/>
        <v>0</v>
      </c>
      <c r="S236" s="32">
        <v>0</v>
      </c>
      <c r="T236" s="32">
        <f t="shared" si="38"/>
        <v>0</v>
      </c>
      <c r="U236" s="33">
        <v>3</v>
      </c>
      <c r="V236" s="33">
        <f t="shared" si="43"/>
        <v>0</v>
      </c>
      <c r="W236" s="34">
        <f t="shared" si="41"/>
        <v>13</v>
      </c>
      <c r="X236" s="103"/>
      <c r="Y236" s="35">
        <f t="shared" si="40"/>
        <v>0</v>
      </c>
    </row>
    <row r="237" spans="1:25" ht="14.4">
      <c r="A237" s="2" t="str">
        <f t="shared" si="42"/>
        <v>SAKARYAElektrik</v>
      </c>
      <c r="B237" s="14">
        <v>232</v>
      </c>
      <c r="C237" s="14" t="s">
        <v>729</v>
      </c>
      <c r="D237" s="29" t="s">
        <v>466</v>
      </c>
      <c r="E237" s="30" t="s">
        <v>213</v>
      </c>
      <c r="F237" s="10" t="s">
        <v>340</v>
      </c>
      <c r="G237" s="10" t="s">
        <v>184</v>
      </c>
      <c r="H237" s="31" t="s">
        <v>84</v>
      </c>
      <c r="I237" s="32">
        <v>0</v>
      </c>
      <c r="J237" s="32">
        <f t="shared" si="33"/>
        <v>0</v>
      </c>
      <c r="K237" s="32">
        <v>0</v>
      </c>
      <c r="L237" s="32">
        <f t="shared" si="34"/>
        <v>0</v>
      </c>
      <c r="M237" s="32">
        <v>0</v>
      </c>
      <c r="N237" s="32">
        <f t="shared" si="35"/>
        <v>0</v>
      </c>
      <c r="O237" s="32">
        <v>0</v>
      </c>
      <c r="P237" s="32">
        <f t="shared" si="36"/>
        <v>0</v>
      </c>
      <c r="Q237" s="32">
        <v>0</v>
      </c>
      <c r="R237" s="32">
        <f t="shared" si="37"/>
        <v>0</v>
      </c>
      <c r="S237" s="32">
        <v>350</v>
      </c>
      <c r="T237" s="32">
        <f t="shared" si="38"/>
        <v>0</v>
      </c>
      <c r="U237" s="33">
        <v>1</v>
      </c>
      <c r="V237" s="33">
        <f t="shared" si="43"/>
        <v>0</v>
      </c>
      <c r="W237" s="34">
        <f t="shared" si="41"/>
        <v>351</v>
      </c>
      <c r="X237" s="103"/>
      <c r="Y237" s="35">
        <f t="shared" si="40"/>
        <v>0</v>
      </c>
    </row>
    <row r="238" spans="1:25" ht="14.4">
      <c r="A238" s="2" t="str">
        <f t="shared" si="42"/>
        <v>SAKARYAElektrik</v>
      </c>
      <c r="B238" s="14">
        <v>233</v>
      </c>
      <c r="C238" s="14" t="s">
        <v>730</v>
      </c>
      <c r="D238" s="29" t="s">
        <v>466</v>
      </c>
      <c r="E238" s="30" t="s">
        <v>214</v>
      </c>
      <c r="F238" s="10" t="s">
        <v>342</v>
      </c>
      <c r="G238" s="10" t="s">
        <v>273</v>
      </c>
      <c r="H238" s="31" t="s">
        <v>30</v>
      </c>
      <c r="I238" s="32">
        <v>0</v>
      </c>
      <c r="J238" s="32">
        <f t="shared" si="33"/>
        <v>0</v>
      </c>
      <c r="K238" s="32">
        <v>0</v>
      </c>
      <c r="L238" s="32">
        <f t="shared" si="34"/>
        <v>0</v>
      </c>
      <c r="M238" s="32">
        <v>0</v>
      </c>
      <c r="N238" s="32">
        <f t="shared" si="35"/>
        <v>0</v>
      </c>
      <c r="O238" s="32">
        <v>0</v>
      </c>
      <c r="P238" s="32">
        <f t="shared" si="36"/>
        <v>0</v>
      </c>
      <c r="Q238" s="32">
        <v>0</v>
      </c>
      <c r="R238" s="32">
        <f t="shared" si="37"/>
        <v>0</v>
      </c>
      <c r="S238" s="32">
        <v>0</v>
      </c>
      <c r="T238" s="32">
        <f t="shared" si="38"/>
        <v>0</v>
      </c>
      <c r="U238" s="33">
        <v>7.5</v>
      </c>
      <c r="V238" s="33">
        <f t="shared" si="43"/>
        <v>0</v>
      </c>
      <c r="W238" s="34">
        <f t="shared" si="41"/>
        <v>7.5</v>
      </c>
      <c r="X238" s="103"/>
      <c r="Y238" s="35">
        <f t="shared" si="40"/>
        <v>0</v>
      </c>
    </row>
    <row r="239" spans="1:25" ht="14.4">
      <c r="A239" s="2" t="str">
        <f t="shared" si="42"/>
        <v>SAKARYAElektrik</v>
      </c>
      <c r="B239" s="14">
        <v>234</v>
      </c>
      <c r="C239" s="14" t="s">
        <v>731</v>
      </c>
      <c r="D239" s="29" t="s">
        <v>466</v>
      </c>
      <c r="E239" s="30" t="s">
        <v>215</v>
      </c>
      <c r="F239" s="10" t="s">
        <v>342</v>
      </c>
      <c r="G239" s="10" t="s">
        <v>274</v>
      </c>
      <c r="H239" s="31" t="s">
        <v>30</v>
      </c>
      <c r="I239" s="32">
        <v>0</v>
      </c>
      <c r="J239" s="32">
        <f t="shared" si="33"/>
        <v>0</v>
      </c>
      <c r="K239" s="32">
        <v>0</v>
      </c>
      <c r="L239" s="32">
        <f t="shared" si="34"/>
        <v>0</v>
      </c>
      <c r="M239" s="32">
        <v>0</v>
      </c>
      <c r="N239" s="32">
        <f t="shared" si="35"/>
        <v>0</v>
      </c>
      <c r="O239" s="32">
        <v>0</v>
      </c>
      <c r="P239" s="32">
        <f t="shared" si="36"/>
        <v>0</v>
      </c>
      <c r="Q239" s="32">
        <v>0</v>
      </c>
      <c r="R239" s="32">
        <f t="shared" si="37"/>
        <v>0</v>
      </c>
      <c r="S239" s="32">
        <v>0</v>
      </c>
      <c r="T239" s="32">
        <f t="shared" si="38"/>
        <v>0</v>
      </c>
      <c r="U239" s="33">
        <v>27</v>
      </c>
      <c r="V239" s="33">
        <f t="shared" si="43"/>
        <v>0</v>
      </c>
      <c r="W239" s="34">
        <f t="shared" si="41"/>
        <v>27</v>
      </c>
      <c r="X239" s="103"/>
      <c r="Y239" s="35">
        <f t="shared" si="40"/>
        <v>0</v>
      </c>
    </row>
    <row r="240" spans="1:25" ht="14.4">
      <c r="A240" s="2" t="str">
        <f t="shared" si="42"/>
        <v>SAKARYAElektrik</v>
      </c>
      <c r="B240" s="14">
        <v>235</v>
      </c>
      <c r="C240" s="14" t="s">
        <v>732</v>
      </c>
      <c r="D240" s="29" t="s">
        <v>466</v>
      </c>
      <c r="E240" s="30" t="s">
        <v>216</v>
      </c>
      <c r="F240" s="10" t="s">
        <v>341</v>
      </c>
      <c r="G240" s="10" t="s">
        <v>275</v>
      </c>
      <c r="H240" s="31" t="s">
        <v>30</v>
      </c>
      <c r="I240" s="32">
        <v>1</v>
      </c>
      <c r="J240" s="32">
        <f t="shared" si="33"/>
        <v>0</v>
      </c>
      <c r="K240" s="32">
        <v>0</v>
      </c>
      <c r="L240" s="32">
        <f t="shared" si="34"/>
        <v>0</v>
      </c>
      <c r="M240" s="32">
        <v>0</v>
      </c>
      <c r="N240" s="32">
        <f t="shared" si="35"/>
        <v>0</v>
      </c>
      <c r="O240" s="32">
        <v>0</v>
      </c>
      <c r="P240" s="32">
        <f t="shared" si="36"/>
        <v>0</v>
      </c>
      <c r="Q240" s="32">
        <v>0</v>
      </c>
      <c r="R240" s="32">
        <f t="shared" si="37"/>
        <v>0</v>
      </c>
      <c r="S240" s="32">
        <v>0</v>
      </c>
      <c r="T240" s="32">
        <f t="shared" si="38"/>
        <v>0</v>
      </c>
      <c r="U240" s="33">
        <v>9</v>
      </c>
      <c r="V240" s="33">
        <f t="shared" si="43"/>
        <v>0</v>
      </c>
      <c r="W240" s="34">
        <f t="shared" si="41"/>
        <v>10</v>
      </c>
      <c r="X240" s="103"/>
      <c r="Y240" s="35">
        <f t="shared" si="40"/>
        <v>0</v>
      </c>
    </row>
    <row r="241" spans="1:25" ht="14.4">
      <c r="A241" s="2" t="str">
        <f t="shared" si="42"/>
        <v>SAKARYAElektrik</v>
      </c>
      <c r="B241" s="14">
        <v>236</v>
      </c>
      <c r="C241" s="14" t="s">
        <v>733</v>
      </c>
      <c r="D241" s="29" t="s">
        <v>466</v>
      </c>
      <c r="E241" s="30" t="s">
        <v>217</v>
      </c>
      <c r="F241" s="10" t="s">
        <v>341</v>
      </c>
      <c r="G241" s="10" t="s">
        <v>276</v>
      </c>
      <c r="H241" s="31" t="s">
        <v>272</v>
      </c>
      <c r="I241" s="32">
        <v>0</v>
      </c>
      <c r="J241" s="32">
        <f t="shared" si="33"/>
        <v>0</v>
      </c>
      <c r="K241" s="32">
        <v>0</v>
      </c>
      <c r="L241" s="32">
        <f t="shared" si="34"/>
        <v>0</v>
      </c>
      <c r="M241" s="32">
        <v>0</v>
      </c>
      <c r="N241" s="32">
        <f t="shared" si="35"/>
        <v>0</v>
      </c>
      <c r="O241" s="32">
        <v>1</v>
      </c>
      <c r="P241" s="32">
        <f t="shared" si="36"/>
        <v>0</v>
      </c>
      <c r="Q241" s="32">
        <v>0</v>
      </c>
      <c r="R241" s="32">
        <f t="shared" si="37"/>
        <v>0</v>
      </c>
      <c r="S241" s="32">
        <v>0</v>
      </c>
      <c r="T241" s="32">
        <f t="shared" si="38"/>
        <v>0</v>
      </c>
      <c r="U241" s="33">
        <v>1</v>
      </c>
      <c r="V241" s="33">
        <f t="shared" si="43"/>
        <v>0</v>
      </c>
      <c r="W241" s="34">
        <f t="shared" si="41"/>
        <v>2</v>
      </c>
      <c r="X241" s="103"/>
      <c r="Y241" s="35">
        <f t="shared" si="40"/>
        <v>0</v>
      </c>
    </row>
    <row r="242" spans="1:25" ht="14.4">
      <c r="A242" s="2" t="str">
        <f t="shared" si="42"/>
        <v>SAKARYAElektrik</v>
      </c>
      <c r="B242" s="14">
        <v>237</v>
      </c>
      <c r="C242" s="14" t="s">
        <v>734</v>
      </c>
      <c r="D242" s="29" t="s">
        <v>466</v>
      </c>
      <c r="E242" s="30" t="s">
        <v>218</v>
      </c>
      <c r="F242" s="10" t="s">
        <v>341</v>
      </c>
      <c r="G242" s="10" t="s">
        <v>277</v>
      </c>
      <c r="H242" s="31" t="s">
        <v>272</v>
      </c>
      <c r="I242" s="32">
        <v>3</v>
      </c>
      <c r="J242" s="32">
        <f t="shared" si="33"/>
        <v>0</v>
      </c>
      <c r="K242" s="32">
        <v>2</v>
      </c>
      <c r="L242" s="32">
        <f t="shared" si="34"/>
        <v>0</v>
      </c>
      <c r="M242" s="32">
        <v>3</v>
      </c>
      <c r="N242" s="32">
        <f t="shared" si="35"/>
        <v>0</v>
      </c>
      <c r="O242" s="32">
        <v>0</v>
      </c>
      <c r="P242" s="32">
        <f t="shared" si="36"/>
        <v>0</v>
      </c>
      <c r="Q242" s="32">
        <v>1</v>
      </c>
      <c r="R242" s="32">
        <f t="shared" si="37"/>
        <v>0</v>
      </c>
      <c r="S242" s="32">
        <v>0</v>
      </c>
      <c r="T242" s="32">
        <f t="shared" si="38"/>
        <v>0</v>
      </c>
      <c r="U242" s="33">
        <v>1</v>
      </c>
      <c r="V242" s="33">
        <f t="shared" si="43"/>
        <v>0</v>
      </c>
      <c r="W242" s="34">
        <f t="shared" si="41"/>
        <v>10</v>
      </c>
      <c r="X242" s="103"/>
      <c r="Y242" s="35">
        <f t="shared" si="40"/>
        <v>0</v>
      </c>
    </row>
    <row r="243" spans="1:25" ht="14.4">
      <c r="A243" s="2" t="str">
        <f t="shared" si="42"/>
        <v>SAKARYAElektrik</v>
      </c>
      <c r="B243" s="14">
        <v>238</v>
      </c>
      <c r="C243" s="14" t="s">
        <v>735</v>
      </c>
      <c r="D243" s="29" t="s">
        <v>466</v>
      </c>
      <c r="E243" s="30" t="s">
        <v>219</v>
      </c>
      <c r="F243" s="10" t="s">
        <v>341</v>
      </c>
      <c r="G243" s="10" t="s">
        <v>278</v>
      </c>
      <c r="H243" s="31" t="s">
        <v>28</v>
      </c>
      <c r="I243" s="32">
        <v>0</v>
      </c>
      <c r="J243" s="32">
        <f t="shared" si="33"/>
        <v>0</v>
      </c>
      <c r="K243" s="32">
        <v>0</v>
      </c>
      <c r="L243" s="32">
        <f t="shared" si="34"/>
        <v>0</v>
      </c>
      <c r="M243" s="32">
        <v>6</v>
      </c>
      <c r="N243" s="32">
        <f t="shared" si="35"/>
        <v>0</v>
      </c>
      <c r="O243" s="32">
        <v>0</v>
      </c>
      <c r="P243" s="32">
        <f t="shared" si="36"/>
        <v>0</v>
      </c>
      <c r="Q243" s="32">
        <v>2</v>
      </c>
      <c r="R243" s="32">
        <f t="shared" si="37"/>
        <v>0</v>
      </c>
      <c r="S243" s="32">
        <v>0</v>
      </c>
      <c r="T243" s="32">
        <f t="shared" si="38"/>
        <v>0</v>
      </c>
      <c r="U243" s="33">
        <v>7.2749999999999995</v>
      </c>
      <c r="V243" s="33">
        <f t="shared" si="43"/>
        <v>0</v>
      </c>
      <c r="W243" s="34">
        <f t="shared" si="41"/>
        <v>15.274999999999999</v>
      </c>
      <c r="X243" s="103"/>
      <c r="Y243" s="35">
        <f t="shared" si="40"/>
        <v>0</v>
      </c>
    </row>
    <row r="244" spans="1:25" ht="14.4">
      <c r="A244" s="2" t="str">
        <f t="shared" si="42"/>
        <v>SAKARYAElektrik</v>
      </c>
      <c r="B244" s="14">
        <v>239</v>
      </c>
      <c r="C244" s="14" t="s">
        <v>736</v>
      </c>
      <c r="D244" s="29" t="s">
        <v>466</v>
      </c>
      <c r="E244" s="30" t="s">
        <v>220</v>
      </c>
      <c r="F244" s="10" t="s">
        <v>342</v>
      </c>
      <c r="G244" s="10" t="s">
        <v>418</v>
      </c>
      <c r="H244" s="31" t="s">
        <v>30</v>
      </c>
      <c r="I244" s="32">
        <v>0</v>
      </c>
      <c r="J244" s="32">
        <f t="shared" si="33"/>
        <v>0</v>
      </c>
      <c r="K244" s="32">
        <v>40</v>
      </c>
      <c r="L244" s="32">
        <f t="shared" si="34"/>
        <v>0</v>
      </c>
      <c r="M244" s="32">
        <v>0</v>
      </c>
      <c r="N244" s="32">
        <f t="shared" si="35"/>
        <v>0</v>
      </c>
      <c r="O244" s="32">
        <v>0</v>
      </c>
      <c r="P244" s="32">
        <f t="shared" si="36"/>
        <v>0</v>
      </c>
      <c r="Q244" s="32">
        <v>0</v>
      </c>
      <c r="R244" s="32">
        <f t="shared" si="37"/>
        <v>0</v>
      </c>
      <c r="S244" s="32">
        <v>0</v>
      </c>
      <c r="T244" s="32">
        <f t="shared" si="38"/>
        <v>0</v>
      </c>
      <c r="U244" s="33">
        <v>1.5</v>
      </c>
      <c r="V244" s="33">
        <f t="shared" si="43"/>
        <v>0</v>
      </c>
      <c r="W244" s="34">
        <f t="shared" si="41"/>
        <v>41.5</v>
      </c>
      <c r="X244" s="103"/>
      <c r="Y244" s="35">
        <f t="shared" si="40"/>
        <v>0</v>
      </c>
    </row>
    <row r="245" spans="1:25" ht="14.4">
      <c r="A245" s="2" t="str">
        <f t="shared" si="42"/>
        <v>SAKARYAElektrik</v>
      </c>
      <c r="B245" s="14">
        <v>240</v>
      </c>
      <c r="C245" s="14" t="s">
        <v>737</v>
      </c>
      <c r="D245" s="29" t="s">
        <v>466</v>
      </c>
      <c r="E245" s="30" t="s">
        <v>221</v>
      </c>
      <c r="F245" s="10" t="s">
        <v>341</v>
      </c>
      <c r="G245" s="10" t="s">
        <v>421</v>
      </c>
      <c r="H245" s="31" t="s">
        <v>84</v>
      </c>
      <c r="I245" s="32">
        <v>0</v>
      </c>
      <c r="J245" s="32">
        <f t="shared" si="33"/>
        <v>0</v>
      </c>
      <c r="K245" s="32">
        <v>0</v>
      </c>
      <c r="L245" s="32">
        <f t="shared" si="34"/>
        <v>0</v>
      </c>
      <c r="M245" s="32">
        <v>0</v>
      </c>
      <c r="N245" s="32">
        <f t="shared" si="35"/>
        <v>0</v>
      </c>
      <c r="O245" s="32">
        <v>0</v>
      </c>
      <c r="P245" s="32">
        <f t="shared" si="36"/>
        <v>0</v>
      </c>
      <c r="Q245" s="32">
        <v>0</v>
      </c>
      <c r="R245" s="32">
        <f t="shared" si="37"/>
        <v>0</v>
      </c>
      <c r="S245" s="32">
        <v>0</v>
      </c>
      <c r="T245" s="32">
        <f t="shared" si="38"/>
        <v>0</v>
      </c>
      <c r="U245" s="33">
        <v>1</v>
      </c>
      <c r="V245" s="33">
        <f t="shared" si="43"/>
        <v>0</v>
      </c>
      <c r="W245" s="34">
        <f t="shared" si="41"/>
        <v>1</v>
      </c>
      <c r="X245" s="103"/>
      <c r="Y245" s="35">
        <f t="shared" si="40"/>
        <v>0</v>
      </c>
    </row>
    <row r="246" spans="1:25" ht="14.4">
      <c r="A246" s="2" t="str">
        <f t="shared" si="42"/>
        <v>SAKARYAElektrik</v>
      </c>
      <c r="B246" s="14">
        <v>241</v>
      </c>
      <c r="C246" s="14" t="s">
        <v>738</v>
      </c>
      <c r="D246" s="29" t="s">
        <v>466</v>
      </c>
      <c r="E246" s="30" t="s">
        <v>222</v>
      </c>
      <c r="F246" s="10" t="s">
        <v>342</v>
      </c>
      <c r="G246" s="10" t="s">
        <v>423</v>
      </c>
      <c r="H246" s="31" t="s">
        <v>84</v>
      </c>
      <c r="I246" s="32">
        <v>0</v>
      </c>
      <c r="J246" s="32">
        <f t="shared" si="33"/>
        <v>0</v>
      </c>
      <c r="K246" s="32">
        <v>76</v>
      </c>
      <c r="L246" s="32">
        <f t="shared" si="34"/>
        <v>0</v>
      </c>
      <c r="M246" s="32">
        <v>0</v>
      </c>
      <c r="N246" s="32">
        <f t="shared" si="35"/>
        <v>0</v>
      </c>
      <c r="O246" s="32">
        <v>0</v>
      </c>
      <c r="P246" s="32">
        <f t="shared" si="36"/>
        <v>0</v>
      </c>
      <c r="Q246" s="32">
        <v>0</v>
      </c>
      <c r="R246" s="32">
        <f t="shared" si="37"/>
        <v>0</v>
      </c>
      <c r="S246" s="32">
        <v>375</v>
      </c>
      <c r="T246" s="32">
        <f t="shared" si="38"/>
        <v>0</v>
      </c>
      <c r="U246" s="33">
        <v>1</v>
      </c>
      <c r="V246" s="33">
        <f t="shared" si="43"/>
        <v>0</v>
      </c>
      <c r="W246" s="34">
        <f t="shared" si="41"/>
        <v>452</v>
      </c>
      <c r="X246" s="103"/>
      <c r="Y246" s="35">
        <f t="shared" si="40"/>
        <v>0</v>
      </c>
    </row>
    <row r="247" spans="1:25" ht="14.4">
      <c r="A247" s="2" t="str">
        <f t="shared" si="42"/>
        <v>SAKARYAElektrik</v>
      </c>
      <c r="B247" s="14">
        <v>242</v>
      </c>
      <c r="C247" s="14" t="s">
        <v>739</v>
      </c>
      <c r="D247" s="29" t="s">
        <v>466</v>
      </c>
      <c r="E247" s="30" t="s">
        <v>223</v>
      </c>
      <c r="F247" s="10" t="s">
        <v>341</v>
      </c>
      <c r="G247" s="10" t="s">
        <v>427</v>
      </c>
      <c r="H247" s="31" t="s">
        <v>30</v>
      </c>
      <c r="I247" s="32">
        <v>0</v>
      </c>
      <c r="J247" s="32">
        <f t="shared" si="33"/>
        <v>0</v>
      </c>
      <c r="K247" s="32">
        <v>16</v>
      </c>
      <c r="L247" s="32">
        <f t="shared" si="34"/>
        <v>0</v>
      </c>
      <c r="M247" s="32">
        <v>0</v>
      </c>
      <c r="N247" s="32">
        <f t="shared" si="35"/>
        <v>0</v>
      </c>
      <c r="O247" s="32">
        <v>0</v>
      </c>
      <c r="P247" s="32">
        <f t="shared" si="36"/>
        <v>0</v>
      </c>
      <c r="Q247" s="32">
        <v>0</v>
      </c>
      <c r="R247" s="32">
        <f t="shared" si="37"/>
        <v>0</v>
      </c>
      <c r="S247" s="32">
        <v>0</v>
      </c>
      <c r="T247" s="32">
        <f t="shared" si="38"/>
        <v>0</v>
      </c>
      <c r="U247" s="33">
        <v>1</v>
      </c>
      <c r="V247" s="33">
        <f t="shared" si="43"/>
        <v>0</v>
      </c>
      <c r="W247" s="34">
        <f t="shared" si="41"/>
        <v>17</v>
      </c>
      <c r="X247" s="103"/>
      <c r="Y247" s="35">
        <f t="shared" si="40"/>
        <v>0</v>
      </c>
    </row>
    <row r="248" spans="1:25" ht="28.8">
      <c r="A248" s="2" t="str">
        <f t="shared" si="42"/>
        <v>SAKARYAElektrik</v>
      </c>
      <c r="B248" s="14">
        <v>243</v>
      </c>
      <c r="C248" s="14" t="s">
        <v>740</v>
      </c>
      <c r="D248" s="29" t="s">
        <v>466</v>
      </c>
      <c r="E248" s="30" t="s">
        <v>224</v>
      </c>
      <c r="F248" s="10" t="s">
        <v>342</v>
      </c>
      <c r="G248" s="10" t="s">
        <v>428</v>
      </c>
      <c r="H248" s="31" t="s">
        <v>30</v>
      </c>
      <c r="I248" s="32">
        <v>0</v>
      </c>
      <c r="J248" s="32">
        <f t="shared" si="33"/>
        <v>0</v>
      </c>
      <c r="K248" s="32">
        <v>0</v>
      </c>
      <c r="L248" s="32">
        <f t="shared" si="34"/>
        <v>0</v>
      </c>
      <c r="M248" s="32">
        <v>0</v>
      </c>
      <c r="N248" s="32">
        <f t="shared" si="35"/>
        <v>0</v>
      </c>
      <c r="O248" s="32">
        <v>0</v>
      </c>
      <c r="P248" s="32">
        <f t="shared" si="36"/>
        <v>0</v>
      </c>
      <c r="Q248" s="32">
        <v>0</v>
      </c>
      <c r="R248" s="32">
        <f t="shared" si="37"/>
        <v>0</v>
      </c>
      <c r="S248" s="32">
        <v>0</v>
      </c>
      <c r="T248" s="32">
        <f t="shared" si="38"/>
        <v>0</v>
      </c>
      <c r="U248" s="33">
        <v>1.5</v>
      </c>
      <c r="V248" s="33">
        <f t="shared" si="43"/>
        <v>0</v>
      </c>
      <c r="W248" s="34">
        <f t="shared" si="41"/>
        <v>1.5</v>
      </c>
      <c r="X248" s="103"/>
      <c r="Y248" s="35">
        <f t="shared" si="40"/>
        <v>0</v>
      </c>
    </row>
    <row r="249" spans="1:25" ht="14.4">
      <c r="A249" s="2" t="str">
        <f t="shared" si="42"/>
        <v>SAKARYAElektrik</v>
      </c>
      <c r="B249" s="14">
        <v>244</v>
      </c>
      <c r="C249" s="14" t="s">
        <v>741</v>
      </c>
      <c r="D249" s="29" t="s">
        <v>466</v>
      </c>
      <c r="E249" s="30" t="s">
        <v>238</v>
      </c>
      <c r="F249" s="10" t="s">
        <v>342</v>
      </c>
      <c r="G249" s="10" t="s">
        <v>429</v>
      </c>
      <c r="H249" s="31" t="s">
        <v>30</v>
      </c>
      <c r="I249" s="32">
        <v>0</v>
      </c>
      <c r="J249" s="32">
        <f t="shared" si="33"/>
        <v>0</v>
      </c>
      <c r="K249" s="32">
        <v>0</v>
      </c>
      <c r="L249" s="32">
        <f t="shared" si="34"/>
        <v>0</v>
      </c>
      <c r="M249" s="32">
        <v>0</v>
      </c>
      <c r="N249" s="32">
        <f t="shared" si="35"/>
        <v>0</v>
      </c>
      <c r="O249" s="32">
        <v>0</v>
      </c>
      <c r="P249" s="32">
        <f t="shared" si="36"/>
        <v>0</v>
      </c>
      <c r="Q249" s="32">
        <v>0</v>
      </c>
      <c r="R249" s="32">
        <f t="shared" si="37"/>
        <v>0</v>
      </c>
      <c r="S249" s="32">
        <v>0</v>
      </c>
      <c r="T249" s="32">
        <f t="shared" si="38"/>
        <v>0</v>
      </c>
      <c r="U249" s="33">
        <v>1</v>
      </c>
      <c r="V249" s="33">
        <f t="shared" si="43"/>
        <v>0</v>
      </c>
      <c r="W249" s="34">
        <f t="shared" si="41"/>
        <v>1</v>
      </c>
      <c r="X249" s="103"/>
      <c r="Y249" s="35">
        <f t="shared" si="40"/>
        <v>0</v>
      </c>
    </row>
    <row r="250" spans="1:25" ht="14.4">
      <c r="A250" s="2" t="str">
        <f t="shared" si="42"/>
        <v>SAKARYAElektrik</v>
      </c>
      <c r="B250" s="14">
        <v>245</v>
      </c>
      <c r="C250" s="14" t="s">
        <v>742</v>
      </c>
      <c r="D250" s="29" t="s">
        <v>466</v>
      </c>
      <c r="E250" s="30" t="s">
        <v>239</v>
      </c>
      <c r="F250" s="10" t="s">
        <v>342</v>
      </c>
      <c r="G250" s="10" t="s">
        <v>493</v>
      </c>
      <c r="H250" s="31" t="s">
        <v>30</v>
      </c>
      <c r="I250" s="32">
        <v>0</v>
      </c>
      <c r="J250" s="32">
        <f t="shared" si="33"/>
        <v>0</v>
      </c>
      <c r="K250" s="32">
        <v>0</v>
      </c>
      <c r="L250" s="32">
        <f t="shared" si="34"/>
        <v>0</v>
      </c>
      <c r="M250" s="32">
        <v>0</v>
      </c>
      <c r="N250" s="32">
        <f t="shared" si="35"/>
        <v>0</v>
      </c>
      <c r="O250" s="32">
        <v>20</v>
      </c>
      <c r="P250" s="32">
        <f t="shared" si="36"/>
        <v>0</v>
      </c>
      <c r="Q250" s="32">
        <v>0</v>
      </c>
      <c r="R250" s="32">
        <f t="shared" si="37"/>
        <v>0</v>
      </c>
      <c r="S250" s="32">
        <v>0</v>
      </c>
      <c r="T250" s="32">
        <f t="shared" si="38"/>
        <v>0</v>
      </c>
      <c r="U250" s="33">
        <v>15</v>
      </c>
      <c r="V250" s="33">
        <f t="shared" si="43"/>
        <v>0</v>
      </c>
      <c r="W250" s="34">
        <f t="shared" si="41"/>
        <v>35</v>
      </c>
      <c r="X250" s="103"/>
      <c r="Y250" s="35">
        <f t="shared" si="40"/>
        <v>0</v>
      </c>
    </row>
    <row r="251" spans="1:25" ht="14.4">
      <c r="A251" s="2" t="str">
        <f t="shared" si="42"/>
        <v>SAKARYAElektrik</v>
      </c>
      <c r="B251" s="14">
        <v>246</v>
      </c>
      <c r="C251" s="14" t="s">
        <v>743</v>
      </c>
      <c r="D251" s="29" t="s">
        <v>466</v>
      </c>
      <c r="E251" s="30" t="s">
        <v>240</v>
      </c>
      <c r="F251" s="10" t="s">
        <v>341</v>
      </c>
      <c r="G251" s="10" t="s">
        <v>497</v>
      </c>
      <c r="H251" s="31" t="s">
        <v>30</v>
      </c>
      <c r="I251" s="32">
        <v>2</v>
      </c>
      <c r="J251" s="32">
        <f t="shared" si="33"/>
        <v>0</v>
      </c>
      <c r="K251" s="32">
        <v>2</v>
      </c>
      <c r="L251" s="32">
        <f t="shared" si="34"/>
        <v>0</v>
      </c>
      <c r="M251" s="32">
        <v>3</v>
      </c>
      <c r="N251" s="32">
        <f t="shared" si="35"/>
        <v>0</v>
      </c>
      <c r="O251" s="32">
        <v>0</v>
      </c>
      <c r="P251" s="32">
        <f t="shared" si="36"/>
        <v>0</v>
      </c>
      <c r="Q251" s="32">
        <v>1</v>
      </c>
      <c r="R251" s="32">
        <f t="shared" si="37"/>
        <v>0</v>
      </c>
      <c r="S251" s="32">
        <v>0</v>
      </c>
      <c r="T251" s="32">
        <f t="shared" si="38"/>
        <v>0</v>
      </c>
      <c r="U251" s="33">
        <v>1</v>
      </c>
      <c r="V251" s="33">
        <f t="shared" si="43"/>
        <v>0</v>
      </c>
      <c r="W251" s="34">
        <f t="shared" si="41"/>
        <v>9</v>
      </c>
      <c r="X251" s="103"/>
      <c r="Y251" s="35">
        <f t="shared" si="40"/>
        <v>0</v>
      </c>
    </row>
    <row r="252" spans="1:25" ht="14.4">
      <c r="A252" s="2" t="str">
        <f t="shared" si="42"/>
        <v>SAKARYAElektrik</v>
      </c>
      <c r="B252" s="14">
        <v>247</v>
      </c>
      <c r="C252" s="14" t="s">
        <v>744</v>
      </c>
      <c r="D252" s="29" t="s">
        <v>466</v>
      </c>
      <c r="E252" s="30" t="s">
        <v>453</v>
      </c>
      <c r="F252" s="10" t="s">
        <v>341</v>
      </c>
      <c r="G252" s="10" t="s">
        <v>498</v>
      </c>
      <c r="H252" s="31" t="s">
        <v>30</v>
      </c>
      <c r="I252" s="32">
        <v>3</v>
      </c>
      <c r="J252" s="32">
        <f t="shared" si="33"/>
        <v>0</v>
      </c>
      <c r="K252" s="32">
        <v>4</v>
      </c>
      <c r="L252" s="32">
        <f t="shared" si="34"/>
        <v>0</v>
      </c>
      <c r="M252" s="32">
        <v>6</v>
      </c>
      <c r="N252" s="32">
        <f t="shared" si="35"/>
        <v>0</v>
      </c>
      <c r="O252" s="32">
        <v>0</v>
      </c>
      <c r="P252" s="32">
        <f t="shared" si="36"/>
        <v>0</v>
      </c>
      <c r="Q252" s="32">
        <v>2</v>
      </c>
      <c r="R252" s="32">
        <f t="shared" si="37"/>
        <v>0</v>
      </c>
      <c r="S252" s="32">
        <v>0</v>
      </c>
      <c r="T252" s="32">
        <f t="shared" si="38"/>
        <v>0</v>
      </c>
      <c r="U252" s="33">
        <v>21</v>
      </c>
      <c r="V252" s="33">
        <f t="shared" si="43"/>
        <v>0</v>
      </c>
      <c r="W252" s="34">
        <f t="shared" si="41"/>
        <v>36</v>
      </c>
      <c r="X252" s="103"/>
      <c r="Y252" s="35">
        <f t="shared" si="40"/>
        <v>0</v>
      </c>
    </row>
    <row r="253" spans="1:25" ht="14.4">
      <c r="A253" s="2" t="str">
        <f t="shared" si="42"/>
        <v>SAKARYAElektrik</v>
      </c>
      <c r="B253" s="14">
        <v>248</v>
      </c>
      <c r="C253" s="14" t="s">
        <v>745</v>
      </c>
      <c r="D253" s="29" t="s">
        <v>466</v>
      </c>
      <c r="E253" s="30" t="s">
        <v>454</v>
      </c>
      <c r="F253" s="10" t="s">
        <v>341</v>
      </c>
      <c r="G253" s="10" t="s">
        <v>501</v>
      </c>
      <c r="H253" s="31" t="s">
        <v>30</v>
      </c>
      <c r="I253" s="32">
        <v>0</v>
      </c>
      <c r="J253" s="32">
        <f t="shared" si="33"/>
        <v>0</v>
      </c>
      <c r="K253" s="32">
        <v>0</v>
      </c>
      <c r="L253" s="32">
        <f t="shared" si="34"/>
        <v>0</v>
      </c>
      <c r="M253" s="32">
        <v>0</v>
      </c>
      <c r="N253" s="32">
        <f t="shared" si="35"/>
        <v>0</v>
      </c>
      <c r="O253" s="32">
        <v>0</v>
      </c>
      <c r="P253" s="32">
        <f t="shared" si="36"/>
        <v>0</v>
      </c>
      <c r="Q253" s="32">
        <v>0</v>
      </c>
      <c r="R253" s="32">
        <f t="shared" si="37"/>
        <v>0</v>
      </c>
      <c r="S253" s="32">
        <v>0</v>
      </c>
      <c r="T253" s="32">
        <f t="shared" si="38"/>
        <v>0</v>
      </c>
      <c r="U253" s="33">
        <v>1.5</v>
      </c>
      <c r="V253" s="33">
        <f t="shared" si="43"/>
        <v>0</v>
      </c>
      <c r="W253" s="34">
        <f t="shared" si="41"/>
        <v>1.5</v>
      </c>
      <c r="X253" s="103"/>
      <c r="Y253" s="35">
        <f t="shared" si="40"/>
        <v>0</v>
      </c>
    </row>
    <row r="254" spans="1:25" ht="14.4">
      <c r="A254" s="2" t="str">
        <f t="shared" si="42"/>
        <v>SAKARYAElektrik</v>
      </c>
      <c r="B254" s="14">
        <v>249</v>
      </c>
      <c r="C254" s="14" t="s">
        <v>836</v>
      </c>
      <c r="D254" s="29" t="s">
        <v>466</v>
      </c>
      <c r="E254" s="30">
        <v>718509</v>
      </c>
      <c r="F254" s="10" t="s">
        <v>341</v>
      </c>
      <c r="G254" s="10" t="s">
        <v>845</v>
      </c>
      <c r="H254" s="31" t="s">
        <v>30</v>
      </c>
      <c r="I254" s="32">
        <v>0</v>
      </c>
      <c r="J254" s="32">
        <f t="shared" si="33"/>
        <v>0</v>
      </c>
      <c r="K254" s="32">
        <v>2</v>
      </c>
      <c r="L254" s="32">
        <f t="shared" si="34"/>
        <v>0</v>
      </c>
      <c r="M254" s="32">
        <v>0</v>
      </c>
      <c r="N254" s="32">
        <f t="shared" si="35"/>
        <v>0</v>
      </c>
      <c r="O254" s="32">
        <v>0</v>
      </c>
      <c r="P254" s="32">
        <f t="shared" si="36"/>
        <v>0</v>
      </c>
      <c r="Q254" s="32">
        <v>0</v>
      </c>
      <c r="R254" s="32">
        <f t="shared" si="37"/>
        <v>0</v>
      </c>
      <c r="S254" s="32">
        <v>0</v>
      </c>
      <c r="T254" s="32">
        <f t="shared" si="38"/>
        <v>0</v>
      </c>
      <c r="U254" s="33">
        <v>1</v>
      </c>
      <c r="V254" s="33">
        <f t="shared" si="43"/>
        <v>0</v>
      </c>
      <c r="W254" s="34">
        <f t="shared" si="41"/>
        <v>3</v>
      </c>
      <c r="X254" s="103"/>
      <c r="Y254" s="35">
        <f t="shared" si="40"/>
        <v>0</v>
      </c>
    </row>
    <row r="255" spans="1:25" ht="14.4">
      <c r="A255" s="2" t="str">
        <f t="shared" si="42"/>
        <v>SAKARYAElektrik</v>
      </c>
      <c r="B255" s="14">
        <v>250</v>
      </c>
      <c r="C255" s="14" t="s">
        <v>837</v>
      </c>
      <c r="D255" s="29" t="s">
        <v>466</v>
      </c>
      <c r="E255" s="30">
        <v>718510</v>
      </c>
      <c r="F255" s="10" t="s">
        <v>341</v>
      </c>
      <c r="G255" s="10" t="s">
        <v>846</v>
      </c>
      <c r="H255" s="31" t="s">
        <v>30</v>
      </c>
      <c r="I255" s="32">
        <v>0</v>
      </c>
      <c r="J255" s="32">
        <f t="shared" si="33"/>
        <v>0</v>
      </c>
      <c r="K255" s="32">
        <v>0</v>
      </c>
      <c r="L255" s="32">
        <f t="shared" si="34"/>
        <v>0</v>
      </c>
      <c r="M255" s="32">
        <v>0</v>
      </c>
      <c r="N255" s="32">
        <f t="shared" si="35"/>
        <v>0</v>
      </c>
      <c r="O255" s="32">
        <v>0</v>
      </c>
      <c r="P255" s="32">
        <f t="shared" si="36"/>
        <v>0</v>
      </c>
      <c r="Q255" s="32">
        <v>0</v>
      </c>
      <c r="R255" s="32">
        <f t="shared" si="37"/>
        <v>0</v>
      </c>
      <c r="S255" s="32">
        <v>0</v>
      </c>
      <c r="T255" s="32">
        <f t="shared" si="38"/>
        <v>0</v>
      </c>
      <c r="U255" s="33">
        <v>1</v>
      </c>
      <c r="V255" s="33">
        <f t="shared" si="43"/>
        <v>0</v>
      </c>
      <c r="W255" s="34">
        <f t="shared" si="41"/>
        <v>1</v>
      </c>
      <c r="X255" s="103"/>
      <c r="Y255" s="35">
        <f t="shared" si="40"/>
        <v>0</v>
      </c>
    </row>
    <row r="256" spans="1:25" ht="14.4">
      <c r="A256" s="2" t="str">
        <f t="shared" si="42"/>
        <v>SAKARYAElektrik</v>
      </c>
      <c r="B256" s="14">
        <v>251</v>
      </c>
      <c r="C256" s="14" t="s">
        <v>838</v>
      </c>
      <c r="D256" s="29" t="s">
        <v>466</v>
      </c>
      <c r="E256" s="30">
        <v>718512</v>
      </c>
      <c r="F256" s="10" t="s">
        <v>341</v>
      </c>
      <c r="G256" s="10" t="s">
        <v>847</v>
      </c>
      <c r="H256" s="31" t="s">
        <v>30</v>
      </c>
      <c r="I256" s="32">
        <v>0</v>
      </c>
      <c r="J256" s="32">
        <f t="shared" si="33"/>
        <v>0</v>
      </c>
      <c r="K256" s="32">
        <v>0</v>
      </c>
      <c r="L256" s="32">
        <f t="shared" si="34"/>
        <v>0</v>
      </c>
      <c r="M256" s="32">
        <v>0</v>
      </c>
      <c r="N256" s="32">
        <f t="shared" si="35"/>
        <v>0</v>
      </c>
      <c r="O256" s="32">
        <v>0</v>
      </c>
      <c r="P256" s="32">
        <f t="shared" si="36"/>
        <v>0</v>
      </c>
      <c r="Q256" s="32">
        <v>0</v>
      </c>
      <c r="R256" s="32">
        <f t="shared" si="37"/>
        <v>0</v>
      </c>
      <c r="S256" s="32">
        <v>0</v>
      </c>
      <c r="T256" s="32">
        <f t="shared" si="38"/>
        <v>0</v>
      </c>
      <c r="U256" s="33">
        <v>1</v>
      </c>
      <c r="V256" s="33">
        <f t="shared" si="43"/>
        <v>0</v>
      </c>
      <c r="W256" s="34">
        <f t="shared" si="41"/>
        <v>1</v>
      </c>
      <c r="X256" s="103"/>
      <c r="Y256" s="35">
        <f t="shared" si="40"/>
        <v>0</v>
      </c>
    </row>
    <row r="257" spans="1:25" ht="14.4">
      <c r="A257" s="2" t="str">
        <f t="shared" si="42"/>
        <v>SAKARYAElektrik</v>
      </c>
      <c r="B257" s="14">
        <v>252</v>
      </c>
      <c r="C257" s="14" t="s">
        <v>839</v>
      </c>
      <c r="D257" s="29" t="s">
        <v>466</v>
      </c>
      <c r="E257" s="30">
        <v>718522</v>
      </c>
      <c r="F257" s="10" t="s">
        <v>341</v>
      </c>
      <c r="G257" s="10" t="s">
        <v>848</v>
      </c>
      <c r="H257" s="31" t="s">
        <v>30</v>
      </c>
      <c r="I257" s="32">
        <v>0</v>
      </c>
      <c r="J257" s="32">
        <f t="shared" si="33"/>
        <v>0</v>
      </c>
      <c r="K257" s="32">
        <v>0</v>
      </c>
      <c r="L257" s="32">
        <f t="shared" si="34"/>
        <v>0</v>
      </c>
      <c r="M257" s="32">
        <v>0</v>
      </c>
      <c r="N257" s="32">
        <f t="shared" si="35"/>
        <v>0</v>
      </c>
      <c r="O257" s="32">
        <v>0</v>
      </c>
      <c r="P257" s="32">
        <f t="shared" si="36"/>
        <v>0</v>
      </c>
      <c r="Q257" s="32">
        <v>0</v>
      </c>
      <c r="R257" s="32">
        <f t="shared" si="37"/>
        <v>0</v>
      </c>
      <c r="S257" s="32">
        <v>0</v>
      </c>
      <c r="T257" s="32">
        <f t="shared" si="38"/>
        <v>0</v>
      </c>
      <c r="U257" s="33">
        <v>1</v>
      </c>
      <c r="V257" s="33">
        <f t="shared" si="43"/>
        <v>0</v>
      </c>
      <c r="W257" s="34">
        <f t="shared" si="41"/>
        <v>1</v>
      </c>
      <c r="X257" s="103"/>
      <c r="Y257" s="35">
        <f t="shared" si="40"/>
        <v>0</v>
      </c>
    </row>
    <row r="258" spans="1:25" ht="14.4">
      <c r="A258" s="2" t="str">
        <f t="shared" si="42"/>
        <v>SAKARYAElektrik</v>
      </c>
      <c r="B258" s="14">
        <v>253</v>
      </c>
      <c r="C258" s="14" t="s">
        <v>840</v>
      </c>
      <c r="D258" s="29" t="s">
        <v>466</v>
      </c>
      <c r="E258" s="30">
        <v>718523</v>
      </c>
      <c r="F258" s="10" t="s">
        <v>341</v>
      </c>
      <c r="G258" s="10" t="s">
        <v>849</v>
      </c>
      <c r="H258" s="31" t="s">
        <v>30</v>
      </c>
      <c r="I258" s="32">
        <v>0</v>
      </c>
      <c r="J258" s="32">
        <f t="shared" si="33"/>
        <v>0</v>
      </c>
      <c r="K258" s="32">
        <v>0</v>
      </c>
      <c r="L258" s="32">
        <f t="shared" si="34"/>
        <v>0</v>
      </c>
      <c r="M258" s="32">
        <v>0</v>
      </c>
      <c r="N258" s="32">
        <f t="shared" si="35"/>
        <v>0</v>
      </c>
      <c r="O258" s="32">
        <v>0</v>
      </c>
      <c r="P258" s="32">
        <f t="shared" si="36"/>
        <v>0</v>
      </c>
      <c r="Q258" s="32">
        <v>0</v>
      </c>
      <c r="R258" s="32">
        <f t="shared" si="37"/>
        <v>0</v>
      </c>
      <c r="S258" s="32">
        <v>0</v>
      </c>
      <c r="T258" s="32">
        <f t="shared" si="38"/>
        <v>0</v>
      </c>
      <c r="U258" s="33">
        <v>1</v>
      </c>
      <c r="V258" s="33">
        <f t="shared" si="43"/>
        <v>0</v>
      </c>
      <c r="W258" s="34">
        <f t="shared" si="41"/>
        <v>1</v>
      </c>
      <c r="X258" s="103"/>
      <c r="Y258" s="35">
        <f t="shared" si="40"/>
        <v>0</v>
      </c>
    </row>
    <row r="259" spans="1:25" ht="14.4">
      <c r="A259" s="2" t="str">
        <f t="shared" si="42"/>
        <v>SAKARYAElektrik</v>
      </c>
      <c r="B259" s="14">
        <v>254</v>
      </c>
      <c r="C259" s="14" t="s">
        <v>841</v>
      </c>
      <c r="D259" s="29" t="s">
        <v>466</v>
      </c>
      <c r="E259" s="30">
        <v>718524</v>
      </c>
      <c r="F259" s="10" t="s">
        <v>341</v>
      </c>
      <c r="G259" s="10" t="s">
        <v>850</v>
      </c>
      <c r="H259" s="31" t="s">
        <v>30</v>
      </c>
      <c r="I259" s="32">
        <v>0</v>
      </c>
      <c r="J259" s="32">
        <f t="shared" si="33"/>
        <v>0</v>
      </c>
      <c r="K259" s="32">
        <v>0</v>
      </c>
      <c r="L259" s="32">
        <f t="shared" si="34"/>
        <v>0</v>
      </c>
      <c r="M259" s="32">
        <v>0</v>
      </c>
      <c r="N259" s="32">
        <f t="shared" si="35"/>
        <v>0</v>
      </c>
      <c r="O259" s="32">
        <v>0</v>
      </c>
      <c r="P259" s="32">
        <f t="shared" si="36"/>
        <v>0</v>
      </c>
      <c r="Q259" s="32">
        <v>0</v>
      </c>
      <c r="R259" s="32">
        <f t="shared" si="37"/>
        <v>0</v>
      </c>
      <c r="S259" s="32">
        <v>0</v>
      </c>
      <c r="T259" s="32">
        <f t="shared" si="38"/>
        <v>0</v>
      </c>
      <c r="U259" s="33">
        <v>1</v>
      </c>
      <c r="V259" s="33">
        <f t="shared" si="43"/>
        <v>0</v>
      </c>
      <c r="W259" s="34">
        <f t="shared" si="41"/>
        <v>1</v>
      </c>
      <c r="X259" s="103"/>
      <c r="Y259" s="35">
        <f t="shared" si="40"/>
        <v>0</v>
      </c>
    </row>
    <row r="260" spans="1:25" ht="14.4">
      <c r="A260" s="2" t="str">
        <f t="shared" si="42"/>
        <v>SAKARYAElektrik</v>
      </c>
      <c r="B260" s="14">
        <v>255</v>
      </c>
      <c r="C260" s="14" t="s">
        <v>842</v>
      </c>
      <c r="D260" s="29" t="s">
        <v>466</v>
      </c>
      <c r="E260" s="30">
        <v>718525</v>
      </c>
      <c r="F260" s="10" t="s">
        <v>341</v>
      </c>
      <c r="G260" s="10" t="s">
        <v>851</v>
      </c>
      <c r="H260" s="31" t="s">
        <v>30</v>
      </c>
      <c r="I260" s="32">
        <v>0</v>
      </c>
      <c r="J260" s="32">
        <f t="shared" ref="J260:J323" si="44">I260*X260</f>
        <v>0</v>
      </c>
      <c r="K260" s="32">
        <v>0</v>
      </c>
      <c r="L260" s="32">
        <f t="shared" ref="L260:L323" si="45">K260*X260</f>
        <v>0</v>
      </c>
      <c r="M260" s="32">
        <v>0</v>
      </c>
      <c r="N260" s="32">
        <f t="shared" ref="N260:N323" si="46">M260*X260</f>
        <v>0</v>
      </c>
      <c r="O260" s="32">
        <v>0</v>
      </c>
      <c r="P260" s="32">
        <f t="shared" ref="P260:P323" si="47">O260*X260</f>
        <v>0</v>
      </c>
      <c r="Q260" s="32">
        <v>0</v>
      </c>
      <c r="R260" s="32">
        <f t="shared" ref="R260:R323" si="48">Q260*X260</f>
        <v>0</v>
      </c>
      <c r="S260" s="32">
        <v>0</v>
      </c>
      <c r="T260" s="32">
        <f t="shared" ref="T260:T323" si="49">X260*S260</f>
        <v>0</v>
      </c>
      <c r="U260" s="33">
        <v>1</v>
      </c>
      <c r="V260" s="33">
        <f t="shared" ref="V260:V291" si="50">U260*X260</f>
        <v>0</v>
      </c>
      <c r="W260" s="34">
        <f t="shared" si="41"/>
        <v>1</v>
      </c>
      <c r="X260" s="103"/>
      <c r="Y260" s="35">
        <f t="shared" ref="Y260:Y323" si="51">W260*X260</f>
        <v>0</v>
      </c>
    </row>
    <row r="261" spans="1:25" ht="14.4">
      <c r="A261" s="2" t="str">
        <f t="shared" si="42"/>
        <v>SAKARYAElektrik</v>
      </c>
      <c r="B261" s="14">
        <v>256</v>
      </c>
      <c r="C261" s="14" t="s">
        <v>843</v>
      </c>
      <c r="D261" s="29" t="s">
        <v>466</v>
      </c>
      <c r="E261" s="30">
        <v>791312</v>
      </c>
      <c r="F261" s="10" t="s">
        <v>341</v>
      </c>
      <c r="G261" s="10" t="s">
        <v>852</v>
      </c>
      <c r="H261" s="31" t="s">
        <v>84</v>
      </c>
      <c r="I261" s="32">
        <v>0</v>
      </c>
      <c r="J261" s="32">
        <f t="shared" si="44"/>
        <v>0</v>
      </c>
      <c r="K261" s="32">
        <v>450</v>
      </c>
      <c r="L261" s="32">
        <f t="shared" si="45"/>
        <v>0</v>
      </c>
      <c r="M261" s="32">
        <v>150</v>
      </c>
      <c r="N261" s="32">
        <f t="shared" si="46"/>
        <v>0</v>
      </c>
      <c r="O261" s="32">
        <v>0</v>
      </c>
      <c r="P261" s="32">
        <f t="shared" si="47"/>
        <v>0</v>
      </c>
      <c r="Q261" s="32">
        <v>50</v>
      </c>
      <c r="R261" s="32">
        <f t="shared" si="48"/>
        <v>0</v>
      </c>
      <c r="S261" s="32">
        <v>0</v>
      </c>
      <c r="T261" s="32">
        <f t="shared" si="49"/>
        <v>0</v>
      </c>
      <c r="U261" s="33">
        <v>1</v>
      </c>
      <c r="V261" s="33">
        <f t="shared" si="50"/>
        <v>0</v>
      </c>
      <c r="W261" s="34">
        <f t="shared" ref="W261:W324" si="52">I261+K261+M261+O261+Q261+S261+U261</f>
        <v>651</v>
      </c>
      <c r="X261" s="103"/>
      <c r="Y261" s="35">
        <f t="shared" si="51"/>
        <v>0</v>
      </c>
    </row>
    <row r="262" spans="1:25" ht="28.8">
      <c r="A262" s="2" t="str">
        <f t="shared" si="42"/>
        <v>SAKARYAElektrik</v>
      </c>
      <c r="B262" s="14">
        <v>257</v>
      </c>
      <c r="C262" s="14" t="s">
        <v>844</v>
      </c>
      <c r="D262" s="29" t="s">
        <v>466</v>
      </c>
      <c r="E262" s="30">
        <v>7421654</v>
      </c>
      <c r="F262" s="10" t="s">
        <v>342</v>
      </c>
      <c r="G262" s="10" t="s">
        <v>853</v>
      </c>
      <c r="H262" s="31" t="s">
        <v>30</v>
      </c>
      <c r="I262" s="32">
        <v>0</v>
      </c>
      <c r="J262" s="32">
        <f t="shared" si="44"/>
        <v>0</v>
      </c>
      <c r="K262" s="32">
        <v>0</v>
      </c>
      <c r="L262" s="32">
        <f t="shared" si="45"/>
        <v>0</v>
      </c>
      <c r="M262" s="32">
        <v>0</v>
      </c>
      <c r="N262" s="32">
        <f t="shared" si="46"/>
        <v>0</v>
      </c>
      <c r="O262" s="32">
        <v>0</v>
      </c>
      <c r="P262" s="32">
        <f t="shared" si="47"/>
        <v>0</v>
      </c>
      <c r="Q262" s="32">
        <v>0</v>
      </c>
      <c r="R262" s="32">
        <f t="shared" si="48"/>
        <v>0</v>
      </c>
      <c r="S262" s="32">
        <v>0</v>
      </c>
      <c r="T262" s="32">
        <f t="shared" si="49"/>
        <v>0</v>
      </c>
      <c r="U262" s="33">
        <v>1</v>
      </c>
      <c r="V262" s="33">
        <f t="shared" si="50"/>
        <v>0</v>
      </c>
      <c r="W262" s="34">
        <f t="shared" si="52"/>
        <v>1</v>
      </c>
      <c r="X262" s="103"/>
      <c r="Y262" s="35">
        <f t="shared" si="51"/>
        <v>0</v>
      </c>
    </row>
    <row r="263" spans="1:25" ht="14.4">
      <c r="A263" s="2" t="str">
        <f t="shared" si="42"/>
        <v>SAKARYAElektrik</v>
      </c>
      <c r="B263" s="14">
        <v>258</v>
      </c>
      <c r="C263" s="14" t="s">
        <v>947</v>
      </c>
      <c r="D263" s="29" t="s">
        <v>466</v>
      </c>
      <c r="E263" s="30" t="s">
        <v>455</v>
      </c>
      <c r="F263" s="10" t="s">
        <v>341</v>
      </c>
      <c r="G263" s="10" t="s">
        <v>868</v>
      </c>
      <c r="H263" s="31" t="s">
        <v>28</v>
      </c>
      <c r="I263" s="32">
        <v>0</v>
      </c>
      <c r="J263" s="32">
        <f t="shared" si="44"/>
        <v>0</v>
      </c>
      <c r="K263" s="32">
        <v>0</v>
      </c>
      <c r="L263" s="32">
        <f t="shared" si="45"/>
        <v>0</v>
      </c>
      <c r="M263" s="32">
        <v>0</v>
      </c>
      <c r="N263" s="32">
        <f t="shared" si="46"/>
        <v>0</v>
      </c>
      <c r="O263" s="32">
        <v>0</v>
      </c>
      <c r="P263" s="32">
        <f t="shared" si="47"/>
        <v>0</v>
      </c>
      <c r="Q263" s="32">
        <v>0</v>
      </c>
      <c r="R263" s="32">
        <f t="shared" si="48"/>
        <v>0</v>
      </c>
      <c r="S263" s="32">
        <v>0</v>
      </c>
      <c r="T263" s="32">
        <f t="shared" si="49"/>
        <v>0</v>
      </c>
      <c r="U263" s="33">
        <v>1</v>
      </c>
      <c r="V263" s="33">
        <f t="shared" si="50"/>
        <v>0</v>
      </c>
      <c r="W263" s="34">
        <f t="shared" si="52"/>
        <v>1</v>
      </c>
      <c r="X263" s="103"/>
      <c r="Y263" s="35">
        <f t="shared" si="51"/>
        <v>0</v>
      </c>
    </row>
    <row r="264" spans="1:25" ht="14.4">
      <c r="A264" s="2" t="str">
        <f t="shared" si="42"/>
        <v>SAKARYAElektrik</v>
      </c>
      <c r="B264" s="14">
        <v>259</v>
      </c>
      <c r="C264" s="14" t="s">
        <v>948</v>
      </c>
      <c r="D264" s="29" t="s">
        <v>466</v>
      </c>
      <c r="E264" s="30" t="s">
        <v>263</v>
      </c>
      <c r="F264" s="10" t="s">
        <v>341</v>
      </c>
      <c r="G264" s="10" t="s">
        <v>871</v>
      </c>
      <c r="H264" s="31" t="s">
        <v>30</v>
      </c>
      <c r="I264" s="32">
        <v>10</v>
      </c>
      <c r="J264" s="32">
        <f t="shared" si="44"/>
        <v>0</v>
      </c>
      <c r="K264" s="32">
        <v>20</v>
      </c>
      <c r="L264" s="32">
        <f t="shared" si="45"/>
        <v>0</v>
      </c>
      <c r="M264" s="32">
        <v>0</v>
      </c>
      <c r="N264" s="32">
        <f t="shared" si="46"/>
        <v>0</v>
      </c>
      <c r="O264" s="32">
        <v>0</v>
      </c>
      <c r="P264" s="32">
        <f t="shared" si="47"/>
        <v>0</v>
      </c>
      <c r="Q264" s="32">
        <v>0</v>
      </c>
      <c r="R264" s="32">
        <f t="shared" si="48"/>
        <v>0</v>
      </c>
      <c r="S264" s="32">
        <v>0</v>
      </c>
      <c r="T264" s="32">
        <f t="shared" si="49"/>
        <v>0</v>
      </c>
      <c r="U264" s="33">
        <v>1</v>
      </c>
      <c r="V264" s="33">
        <f t="shared" si="50"/>
        <v>0</v>
      </c>
      <c r="W264" s="34">
        <f t="shared" si="52"/>
        <v>31</v>
      </c>
      <c r="X264" s="103"/>
      <c r="Y264" s="35">
        <f t="shared" si="51"/>
        <v>0</v>
      </c>
    </row>
    <row r="265" spans="1:25" ht="14.4">
      <c r="A265" s="2" t="str">
        <f t="shared" si="42"/>
        <v>SAKARYAElektrik</v>
      </c>
      <c r="B265" s="14">
        <v>260</v>
      </c>
      <c r="C265" s="14" t="s">
        <v>949</v>
      </c>
      <c r="D265" s="29" t="s">
        <v>466</v>
      </c>
      <c r="E265" s="30" t="s">
        <v>266</v>
      </c>
      <c r="F265" s="10" t="s">
        <v>341</v>
      </c>
      <c r="G265" s="10" t="s">
        <v>898</v>
      </c>
      <c r="H265" s="31" t="s">
        <v>30</v>
      </c>
      <c r="I265" s="32">
        <v>0</v>
      </c>
      <c r="J265" s="32">
        <f t="shared" si="44"/>
        <v>0</v>
      </c>
      <c r="K265" s="32">
        <v>0</v>
      </c>
      <c r="L265" s="32">
        <f t="shared" si="45"/>
        <v>0</v>
      </c>
      <c r="M265" s="32">
        <v>0</v>
      </c>
      <c r="N265" s="32">
        <f t="shared" si="46"/>
        <v>0</v>
      </c>
      <c r="O265" s="32">
        <v>0</v>
      </c>
      <c r="P265" s="32">
        <f t="shared" si="47"/>
        <v>0</v>
      </c>
      <c r="Q265" s="32">
        <v>0</v>
      </c>
      <c r="R265" s="32">
        <f t="shared" si="48"/>
        <v>0</v>
      </c>
      <c r="S265" s="32">
        <v>0</v>
      </c>
      <c r="T265" s="32">
        <f t="shared" si="49"/>
        <v>0</v>
      </c>
      <c r="U265" s="33">
        <v>1</v>
      </c>
      <c r="V265" s="33">
        <f t="shared" si="50"/>
        <v>0</v>
      </c>
      <c r="W265" s="34">
        <f t="shared" si="52"/>
        <v>1</v>
      </c>
      <c r="X265" s="103"/>
      <c r="Y265" s="35">
        <f t="shared" si="51"/>
        <v>0</v>
      </c>
    </row>
    <row r="266" spans="1:25" ht="14.4">
      <c r="A266" s="2" t="str">
        <f t="shared" si="42"/>
        <v>SAKARYAElektrik</v>
      </c>
      <c r="B266" s="14">
        <v>261</v>
      </c>
      <c r="C266" s="14" t="s">
        <v>950</v>
      </c>
      <c r="D266" s="29" t="s">
        <v>466</v>
      </c>
      <c r="E266" s="30" t="s">
        <v>267</v>
      </c>
      <c r="F266" s="10" t="s">
        <v>341</v>
      </c>
      <c r="G266" s="10" t="s">
        <v>899</v>
      </c>
      <c r="H266" s="31" t="s">
        <v>30</v>
      </c>
      <c r="I266" s="32">
        <v>0</v>
      </c>
      <c r="J266" s="32">
        <f t="shared" si="44"/>
        <v>0</v>
      </c>
      <c r="K266" s="32">
        <v>0</v>
      </c>
      <c r="L266" s="32">
        <f t="shared" si="45"/>
        <v>0</v>
      </c>
      <c r="M266" s="32">
        <v>0</v>
      </c>
      <c r="N266" s="32">
        <f t="shared" si="46"/>
        <v>0</v>
      </c>
      <c r="O266" s="32">
        <v>0</v>
      </c>
      <c r="P266" s="32">
        <f t="shared" si="47"/>
        <v>0</v>
      </c>
      <c r="Q266" s="32">
        <v>0</v>
      </c>
      <c r="R266" s="32">
        <f t="shared" si="48"/>
        <v>0</v>
      </c>
      <c r="S266" s="32">
        <v>0</v>
      </c>
      <c r="T266" s="32">
        <f t="shared" si="49"/>
        <v>0</v>
      </c>
      <c r="U266" s="33">
        <v>1</v>
      </c>
      <c r="V266" s="33">
        <f t="shared" si="50"/>
        <v>0</v>
      </c>
      <c r="W266" s="34">
        <f t="shared" si="52"/>
        <v>1</v>
      </c>
      <c r="X266" s="103"/>
      <c r="Y266" s="35">
        <f t="shared" si="51"/>
        <v>0</v>
      </c>
    </row>
    <row r="267" spans="1:25" ht="14.4">
      <c r="A267" s="2" t="str">
        <f t="shared" si="42"/>
        <v>SAKARYAElektrik</v>
      </c>
      <c r="B267" s="14">
        <v>262</v>
      </c>
      <c r="C267" s="14" t="s">
        <v>951</v>
      </c>
      <c r="D267" s="29" t="s">
        <v>466</v>
      </c>
      <c r="E267" s="30" t="s">
        <v>269</v>
      </c>
      <c r="F267" s="10" t="s">
        <v>341</v>
      </c>
      <c r="G267" s="10" t="s">
        <v>900</v>
      </c>
      <c r="H267" s="31" t="s">
        <v>30</v>
      </c>
      <c r="I267" s="32">
        <v>0</v>
      </c>
      <c r="J267" s="32">
        <f t="shared" si="44"/>
        <v>0</v>
      </c>
      <c r="K267" s="32">
        <v>0</v>
      </c>
      <c r="L267" s="32">
        <f t="shared" si="45"/>
        <v>0</v>
      </c>
      <c r="M267" s="32">
        <v>0</v>
      </c>
      <c r="N267" s="32">
        <f t="shared" si="46"/>
        <v>0</v>
      </c>
      <c r="O267" s="32">
        <v>0</v>
      </c>
      <c r="P267" s="32">
        <f t="shared" si="47"/>
        <v>0</v>
      </c>
      <c r="Q267" s="32">
        <v>0</v>
      </c>
      <c r="R267" s="32">
        <f t="shared" si="48"/>
        <v>0</v>
      </c>
      <c r="S267" s="32">
        <v>0</v>
      </c>
      <c r="T267" s="32">
        <f t="shared" si="49"/>
        <v>0</v>
      </c>
      <c r="U267" s="33">
        <v>1</v>
      </c>
      <c r="V267" s="33">
        <f t="shared" si="50"/>
        <v>0</v>
      </c>
      <c r="W267" s="34">
        <f t="shared" si="52"/>
        <v>1</v>
      </c>
      <c r="X267" s="103"/>
      <c r="Y267" s="35">
        <f t="shared" si="51"/>
        <v>0</v>
      </c>
    </row>
    <row r="268" spans="1:25" ht="14.4">
      <c r="A268" s="2" t="str">
        <f t="shared" si="42"/>
        <v>SAKARYAElektrik</v>
      </c>
      <c r="B268" s="14">
        <v>263</v>
      </c>
      <c r="C268" s="14" t="s">
        <v>952</v>
      </c>
      <c r="D268" s="29" t="s">
        <v>466</v>
      </c>
      <c r="E268" s="30" t="s">
        <v>270</v>
      </c>
      <c r="F268" s="10" t="s">
        <v>341</v>
      </c>
      <c r="G268" s="10" t="s">
        <v>901</v>
      </c>
      <c r="H268" s="31" t="s">
        <v>30</v>
      </c>
      <c r="I268" s="32">
        <v>0</v>
      </c>
      <c r="J268" s="32">
        <f t="shared" si="44"/>
        <v>0</v>
      </c>
      <c r="K268" s="32">
        <v>0</v>
      </c>
      <c r="L268" s="32">
        <f t="shared" si="45"/>
        <v>0</v>
      </c>
      <c r="M268" s="32">
        <v>0</v>
      </c>
      <c r="N268" s="32">
        <f t="shared" si="46"/>
        <v>0</v>
      </c>
      <c r="O268" s="32">
        <v>0</v>
      </c>
      <c r="P268" s="32">
        <f t="shared" si="47"/>
        <v>0</v>
      </c>
      <c r="Q268" s="32">
        <v>0</v>
      </c>
      <c r="R268" s="32">
        <f t="shared" si="48"/>
        <v>0</v>
      </c>
      <c r="S268" s="32">
        <v>0</v>
      </c>
      <c r="T268" s="32">
        <f t="shared" si="49"/>
        <v>0</v>
      </c>
      <c r="U268" s="33">
        <v>1</v>
      </c>
      <c r="V268" s="33">
        <f t="shared" si="50"/>
        <v>0</v>
      </c>
      <c r="W268" s="34">
        <f t="shared" si="52"/>
        <v>1</v>
      </c>
      <c r="X268" s="103"/>
      <c r="Y268" s="35">
        <f t="shared" si="51"/>
        <v>0</v>
      </c>
    </row>
    <row r="269" spans="1:25" ht="14.4">
      <c r="A269" s="2" t="str">
        <f t="shared" si="42"/>
        <v>SAKARYAElektrik</v>
      </c>
      <c r="B269" s="14">
        <v>264</v>
      </c>
      <c r="C269" s="14" t="s">
        <v>953</v>
      </c>
      <c r="D269" s="29" t="s">
        <v>466</v>
      </c>
      <c r="E269" s="30" t="s">
        <v>348</v>
      </c>
      <c r="F269" s="10" t="s">
        <v>341</v>
      </c>
      <c r="G269" s="10" t="s">
        <v>902</v>
      </c>
      <c r="H269" s="31" t="s">
        <v>30</v>
      </c>
      <c r="I269" s="32">
        <v>0</v>
      </c>
      <c r="J269" s="32">
        <f t="shared" si="44"/>
        <v>0</v>
      </c>
      <c r="K269" s="32">
        <v>0</v>
      </c>
      <c r="L269" s="32">
        <f t="shared" si="45"/>
        <v>0</v>
      </c>
      <c r="M269" s="32">
        <v>0</v>
      </c>
      <c r="N269" s="32">
        <f t="shared" si="46"/>
        <v>0</v>
      </c>
      <c r="O269" s="32">
        <v>0</v>
      </c>
      <c r="P269" s="32">
        <f t="shared" si="47"/>
        <v>0</v>
      </c>
      <c r="Q269" s="32">
        <v>0</v>
      </c>
      <c r="R269" s="32">
        <f t="shared" si="48"/>
        <v>0</v>
      </c>
      <c r="S269" s="32">
        <v>0</v>
      </c>
      <c r="T269" s="32">
        <f t="shared" si="49"/>
        <v>0</v>
      </c>
      <c r="U269" s="33">
        <v>1</v>
      </c>
      <c r="V269" s="33">
        <f t="shared" si="50"/>
        <v>0</v>
      </c>
      <c r="W269" s="34">
        <f t="shared" si="52"/>
        <v>1</v>
      </c>
      <c r="X269" s="103"/>
      <c r="Y269" s="35">
        <f t="shared" si="51"/>
        <v>0</v>
      </c>
    </row>
    <row r="270" spans="1:25" ht="14.4">
      <c r="A270" s="2" t="str">
        <f t="shared" si="42"/>
        <v>SAKARYAElektrik</v>
      </c>
      <c r="B270" s="14">
        <v>265</v>
      </c>
      <c r="C270" s="14" t="s">
        <v>954</v>
      </c>
      <c r="D270" s="29" t="s">
        <v>466</v>
      </c>
      <c r="E270" s="30" t="s">
        <v>350</v>
      </c>
      <c r="F270" s="10" t="s">
        <v>341</v>
      </c>
      <c r="G270" s="10" t="s">
        <v>903</v>
      </c>
      <c r="H270" s="31" t="s">
        <v>30</v>
      </c>
      <c r="I270" s="32">
        <v>0</v>
      </c>
      <c r="J270" s="32">
        <f t="shared" si="44"/>
        <v>0</v>
      </c>
      <c r="K270" s="32">
        <v>0</v>
      </c>
      <c r="L270" s="32">
        <f t="shared" si="45"/>
        <v>0</v>
      </c>
      <c r="M270" s="32">
        <v>0</v>
      </c>
      <c r="N270" s="32">
        <f t="shared" si="46"/>
        <v>0</v>
      </c>
      <c r="O270" s="32">
        <v>0</v>
      </c>
      <c r="P270" s="32">
        <f t="shared" si="47"/>
        <v>0</v>
      </c>
      <c r="Q270" s="32">
        <v>0</v>
      </c>
      <c r="R270" s="32">
        <f t="shared" si="48"/>
        <v>0</v>
      </c>
      <c r="S270" s="32">
        <v>0</v>
      </c>
      <c r="T270" s="32">
        <f t="shared" si="49"/>
        <v>0</v>
      </c>
      <c r="U270" s="33">
        <v>1</v>
      </c>
      <c r="V270" s="33">
        <f t="shared" si="50"/>
        <v>0</v>
      </c>
      <c r="W270" s="34">
        <f t="shared" si="52"/>
        <v>1</v>
      </c>
      <c r="X270" s="103"/>
      <c r="Y270" s="35">
        <f t="shared" si="51"/>
        <v>0</v>
      </c>
    </row>
    <row r="271" spans="1:25" ht="14.4">
      <c r="A271" s="2" t="str">
        <f t="shared" si="42"/>
        <v>SAKARYAElektrik</v>
      </c>
      <c r="B271" s="14">
        <v>266</v>
      </c>
      <c r="C271" s="14" t="s">
        <v>955</v>
      </c>
      <c r="D271" s="29" t="s">
        <v>466</v>
      </c>
      <c r="E271" s="30" t="s">
        <v>354</v>
      </c>
      <c r="F271" s="10" t="s">
        <v>341</v>
      </c>
      <c r="G271" s="10" t="s">
        <v>904</v>
      </c>
      <c r="H271" s="31" t="s">
        <v>30</v>
      </c>
      <c r="I271" s="32">
        <v>0</v>
      </c>
      <c r="J271" s="32">
        <f t="shared" si="44"/>
        <v>0</v>
      </c>
      <c r="K271" s="32">
        <v>0</v>
      </c>
      <c r="L271" s="32">
        <f t="shared" si="45"/>
        <v>0</v>
      </c>
      <c r="M271" s="32">
        <v>0</v>
      </c>
      <c r="N271" s="32">
        <f t="shared" si="46"/>
        <v>0</v>
      </c>
      <c r="O271" s="32">
        <v>0</v>
      </c>
      <c r="P271" s="32">
        <f t="shared" si="47"/>
        <v>0</v>
      </c>
      <c r="Q271" s="32">
        <v>0</v>
      </c>
      <c r="R271" s="32">
        <f t="shared" si="48"/>
        <v>0</v>
      </c>
      <c r="S271" s="32">
        <v>0</v>
      </c>
      <c r="T271" s="32">
        <f t="shared" si="49"/>
        <v>0</v>
      </c>
      <c r="U271" s="33">
        <v>1</v>
      </c>
      <c r="V271" s="33">
        <f t="shared" si="50"/>
        <v>0</v>
      </c>
      <c r="W271" s="34">
        <f t="shared" si="52"/>
        <v>1</v>
      </c>
      <c r="X271" s="103"/>
      <c r="Y271" s="35">
        <f t="shared" si="51"/>
        <v>0</v>
      </c>
    </row>
    <row r="272" spans="1:25" ht="14.4">
      <c r="A272" s="2" t="str">
        <f t="shared" si="42"/>
        <v>SAKARYAElektrik</v>
      </c>
      <c r="B272" s="14">
        <v>267</v>
      </c>
      <c r="C272" s="14" t="s">
        <v>956</v>
      </c>
      <c r="D272" s="29" t="s">
        <v>466</v>
      </c>
      <c r="E272" s="30" t="s">
        <v>357</v>
      </c>
      <c r="F272" s="10" t="s">
        <v>341</v>
      </c>
      <c r="G272" s="10" t="s">
        <v>905</v>
      </c>
      <c r="H272" s="31" t="s">
        <v>30</v>
      </c>
      <c r="I272" s="32">
        <v>0</v>
      </c>
      <c r="J272" s="32">
        <f t="shared" si="44"/>
        <v>0</v>
      </c>
      <c r="K272" s="32">
        <v>0</v>
      </c>
      <c r="L272" s="32">
        <f t="shared" si="45"/>
        <v>0</v>
      </c>
      <c r="M272" s="32">
        <v>0</v>
      </c>
      <c r="N272" s="32">
        <f t="shared" si="46"/>
        <v>0</v>
      </c>
      <c r="O272" s="32">
        <v>0</v>
      </c>
      <c r="P272" s="32">
        <f t="shared" si="47"/>
        <v>0</v>
      </c>
      <c r="Q272" s="32">
        <v>0</v>
      </c>
      <c r="R272" s="32">
        <f t="shared" si="48"/>
        <v>0</v>
      </c>
      <c r="S272" s="32">
        <v>0</v>
      </c>
      <c r="T272" s="32">
        <f t="shared" si="49"/>
        <v>0</v>
      </c>
      <c r="U272" s="33">
        <v>1</v>
      </c>
      <c r="V272" s="33">
        <f t="shared" si="50"/>
        <v>0</v>
      </c>
      <c r="W272" s="34">
        <f t="shared" si="52"/>
        <v>1</v>
      </c>
      <c r="X272" s="103"/>
      <c r="Y272" s="35">
        <f t="shared" si="51"/>
        <v>0</v>
      </c>
    </row>
    <row r="273" spans="1:25" ht="14.4">
      <c r="A273" s="2" t="str">
        <f t="shared" si="42"/>
        <v>SAKARYAElektrik</v>
      </c>
      <c r="B273" s="14">
        <v>268</v>
      </c>
      <c r="C273" s="14" t="s">
        <v>957</v>
      </c>
      <c r="D273" s="29" t="s">
        <v>466</v>
      </c>
      <c r="E273" s="30" t="s">
        <v>359</v>
      </c>
      <c r="F273" s="10" t="s">
        <v>341</v>
      </c>
      <c r="G273" s="10" t="s">
        <v>906</v>
      </c>
      <c r="H273" s="31" t="s">
        <v>30</v>
      </c>
      <c r="I273" s="32">
        <v>0</v>
      </c>
      <c r="J273" s="32">
        <f t="shared" si="44"/>
        <v>0</v>
      </c>
      <c r="K273" s="32">
        <v>0</v>
      </c>
      <c r="L273" s="32">
        <f t="shared" si="45"/>
        <v>0</v>
      </c>
      <c r="M273" s="32">
        <v>0</v>
      </c>
      <c r="N273" s="32">
        <f t="shared" si="46"/>
        <v>0</v>
      </c>
      <c r="O273" s="32">
        <v>0</v>
      </c>
      <c r="P273" s="32">
        <f t="shared" si="47"/>
        <v>0</v>
      </c>
      <c r="Q273" s="32">
        <v>0</v>
      </c>
      <c r="R273" s="32">
        <f t="shared" si="48"/>
        <v>0</v>
      </c>
      <c r="S273" s="32">
        <v>0</v>
      </c>
      <c r="T273" s="32">
        <f t="shared" si="49"/>
        <v>0</v>
      </c>
      <c r="U273" s="33">
        <v>1</v>
      </c>
      <c r="V273" s="33">
        <f t="shared" si="50"/>
        <v>0</v>
      </c>
      <c r="W273" s="34">
        <f t="shared" si="52"/>
        <v>1</v>
      </c>
      <c r="X273" s="103"/>
      <c r="Y273" s="35">
        <f t="shared" si="51"/>
        <v>0</v>
      </c>
    </row>
    <row r="274" spans="1:25" ht="14.4">
      <c r="A274" s="2" t="str">
        <f t="shared" si="42"/>
        <v>SAKARYAElektrik</v>
      </c>
      <c r="B274" s="14">
        <v>269</v>
      </c>
      <c r="C274" s="14" t="s">
        <v>958</v>
      </c>
      <c r="D274" s="29" t="s">
        <v>466</v>
      </c>
      <c r="E274" s="30" t="s">
        <v>369</v>
      </c>
      <c r="F274" s="10" t="s">
        <v>341</v>
      </c>
      <c r="G274" s="10" t="s">
        <v>907</v>
      </c>
      <c r="H274" s="31" t="s">
        <v>30</v>
      </c>
      <c r="I274" s="32">
        <v>0</v>
      </c>
      <c r="J274" s="32">
        <f t="shared" si="44"/>
        <v>0</v>
      </c>
      <c r="K274" s="32">
        <v>0</v>
      </c>
      <c r="L274" s="32">
        <f t="shared" si="45"/>
        <v>0</v>
      </c>
      <c r="M274" s="32">
        <v>0</v>
      </c>
      <c r="N274" s="32">
        <f t="shared" si="46"/>
        <v>0</v>
      </c>
      <c r="O274" s="32">
        <v>0</v>
      </c>
      <c r="P274" s="32">
        <f t="shared" si="47"/>
        <v>0</v>
      </c>
      <c r="Q274" s="32">
        <v>0</v>
      </c>
      <c r="R274" s="32">
        <f t="shared" si="48"/>
        <v>0</v>
      </c>
      <c r="S274" s="32">
        <v>0</v>
      </c>
      <c r="T274" s="32">
        <f t="shared" si="49"/>
        <v>0</v>
      </c>
      <c r="U274" s="33">
        <v>1</v>
      </c>
      <c r="V274" s="33">
        <f t="shared" si="50"/>
        <v>0</v>
      </c>
      <c r="W274" s="34">
        <f t="shared" si="52"/>
        <v>1</v>
      </c>
      <c r="X274" s="103"/>
      <c r="Y274" s="35">
        <f t="shared" si="51"/>
        <v>0</v>
      </c>
    </row>
    <row r="275" spans="1:25" ht="14.4">
      <c r="A275" s="2" t="str">
        <f t="shared" si="42"/>
        <v>SAKARYAElektrik</v>
      </c>
      <c r="B275" s="14">
        <v>270</v>
      </c>
      <c r="C275" s="14" t="s">
        <v>959</v>
      </c>
      <c r="D275" s="29" t="s">
        <v>466</v>
      </c>
      <c r="E275" s="30" t="s">
        <v>371</v>
      </c>
      <c r="F275" s="10" t="s">
        <v>341</v>
      </c>
      <c r="G275" s="10" t="s">
        <v>908</v>
      </c>
      <c r="H275" s="31" t="s">
        <v>30</v>
      </c>
      <c r="I275" s="32">
        <v>0</v>
      </c>
      <c r="J275" s="32">
        <f t="shared" si="44"/>
        <v>0</v>
      </c>
      <c r="K275" s="32">
        <v>0</v>
      </c>
      <c r="L275" s="32">
        <f t="shared" si="45"/>
        <v>0</v>
      </c>
      <c r="M275" s="32">
        <v>0</v>
      </c>
      <c r="N275" s="32">
        <f t="shared" si="46"/>
        <v>0</v>
      </c>
      <c r="O275" s="32">
        <v>0</v>
      </c>
      <c r="P275" s="32">
        <f t="shared" si="47"/>
        <v>0</v>
      </c>
      <c r="Q275" s="32">
        <v>0</v>
      </c>
      <c r="R275" s="32">
        <f t="shared" si="48"/>
        <v>0</v>
      </c>
      <c r="S275" s="32">
        <v>0</v>
      </c>
      <c r="T275" s="32">
        <f t="shared" si="49"/>
        <v>0</v>
      </c>
      <c r="U275" s="33">
        <v>1</v>
      </c>
      <c r="V275" s="33">
        <f t="shared" si="50"/>
        <v>0</v>
      </c>
      <c r="W275" s="34">
        <f t="shared" si="52"/>
        <v>1</v>
      </c>
      <c r="X275" s="103"/>
      <c r="Y275" s="35">
        <f t="shared" si="51"/>
        <v>0</v>
      </c>
    </row>
    <row r="276" spans="1:25" ht="14.4">
      <c r="A276" s="2" t="str">
        <f t="shared" si="42"/>
        <v>SAKARYAElektrik</v>
      </c>
      <c r="B276" s="14">
        <v>271</v>
      </c>
      <c r="C276" s="14" t="s">
        <v>960</v>
      </c>
      <c r="D276" s="29" t="s">
        <v>466</v>
      </c>
      <c r="E276" s="30" t="s">
        <v>372</v>
      </c>
      <c r="F276" s="10" t="s">
        <v>341</v>
      </c>
      <c r="G276" s="10" t="s">
        <v>909</v>
      </c>
      <c r="H276" s="31" t="s">
        <v>30</v>
      </c>
      <c r="I276" s="32">
        <v>0</v>
      </c>
      <c r="J276" s="32">
        <f t="shared" si="44"/>
        <v>0</v>
      </c>
      <c r="K276" s="32">
        <v>0</v>
      </c>
      <c r="L276" s="32">
        <f t="shared" si="45"/>
        <v>0</v>
      </c>
      <c r="M276" s="32">
        <v>0</v>
      </c>
      <c r="N276" s="32">
        <f t="shared" si="46"/>
        <v>0</v>
      </c>
      <c r="O276" s="32">
        <v>0</v>
      </c>
      <c r="P276" s="32">
        <f t="shared" si="47"/>
        <v>0</v>
      </c>
      <c r="Q276" s="32">
        <v>0</v>
      </c>
      <c r="R276" s="32">
        <f t="shared" si="48"/>
        <v>0</v>
      </c>
      <c r="S276" s="32">
        <v>0</v>
      </c>
      <c r="T276" s="32">
        <f t="shared" si="49"/>
        <v>0</v>
      </c>
      <c r="U276" s="33">
        <v>1</v>
      </c>
      <c r="V276" s="33">
        <f t="shared" si="50"/>
        <v>0</v>
      </c>
      <c r="W276" s="34">
        <f t="shared" si="52"/>
        <v>1</v>
      </c>
      <c r="X276" s="103"/>
      <c r="Y276" s="35">
        <f t="shared" si="51"/>
        <v>0</v>
      </c>
    </row>
    <row r="277" spans="1:25" ht="14.4">
      <c r="A277" s="2" t="str">
        <f t="shared" si="42"/>
        <v>SAKARYAElektrik</v>
      </c>
      <c r="B277" s="14">
        <v>272</v>
      </c>
      <c r="C277" s="14" t="s">
        <v>961</v>
      </c>
      <c r="D277" s="29" t="s">
        <v>466</v>
      </c>
      <c r="E277" s="30" t="s">
        <v>386</v>
      </c>
      <c r="F277" s="10" t="s">
        <v>341</v>
      </c>
      <c r="G277" s="10" t="s">
        <v>910</v>
      </c>
      <c r="H277" s="31" t="s">
        <v>30</v>
      </c>
      <c r="I277" s="32">
        <v>0</v>
      </c>
      <c r="J277" s="32">
        <f t="shared" si="44"/>
        <v>0</v>
      </c>
      <c r="K277" s="32">
        <v>0</v>
      </c>
      <c r="L277" s="32">
        <f t="shared" si="45"/>
        <v>0</v>
      </c>
      <c r="M277" s="32">
        <v>0</v>
      </c>
      <c r="N277" s="32">
        <f t="shared" si="46"/>
        <v>0</v>
      </c>
      <c r="O277" s="32">
        <v>0</v>
      </c>
      <c r="P277" s="32">
        <f t="shared" si="47"/>
        <v>0</v>
      </c>
      <c r="Q277" s="32">
        <v>0</v>
      </c>
      <c r="R277" s="32">
        <f t="shared" si="48"/>
        <v>0</v>
      </c>
      <c r="S277" s="32">
        <v>0</v>
      </c>
      <c r="T277" s="32">
        <f t="shared" si="49"/>
        <v>0</v>
      </c>
      <c r="U277" s="33">
        <v>1</v>
      </c>
      <c r="V277" s="33">
        <f t="shared" si="50"/>
        <v>0</v>
      </c>
      <c r="W277" s="34">
        <f t="shared" si="52"/>
        <v>1</v>
      </c>
      <c r="X277" s="103"/>
      <c r="Y277" s="35">
        <f t="shared" si="51"/>
        <v>0</v>
      </c>
    </row>
    <row r="278" spans="1:25" ht="14.4">
      <c r="A278" s="2" t="str">
        <f t="shared" si="42"/>
        <v>SAKARYAMekanik</v>
      </c>
      <c r="B278" s="14">
        <v>273</v>
      </c>
      <c r="C278" s="14" t="s">
        <v>746</v>
      </c>
      <c r="D278" s="29" t="s">
        <v>467</v>
      </c>
      <c r="E278" s="30" t="s">
        <v>37</v>
      </c>
      <c r="F278" s="10" t="s">
        <v>343</v>
      </c>
      <c r="G278" s="10" t="s">
        <v>101</v>
      </c>
      <c r="H278" s="31" t="s">
        <v>30</v>
      </c>
      <c r="I278" s="32">
        <v>0</v>
      </c>
      <c r="J278" s="32">
        <f t="shared" si="44"/>
        <v>0</v>
      </c>
      <c r="K278" s="32">
        <v>0</v>
      </c>
      <c r="L278" s="32">
        <f t="shared" si="45"/>
        <v>0</v>
      </c>
      <c r="M278" s="32">
        <v>0</v>
      </c>
      <c r="N278" s="32">
        <f t="shared" si="46"/>
        <v>0</v>
      </c>
      <c r="O278" s="32">
        <v>0</v>
      </c>
      <c r="P278" s="32">
        <f t="shared" si="47"/>
        <v>0</v>
      </c>
      <c r="Q278" s="32">
        <v>0</v>
      </c>
      <c r="R278" s="32">
        <f t="shared" si="48"/>
        <v>0</v>
      </c>
      <c r="S278" s="32">
        <v>0</v>
      </c>
      <c r="T278" s="32">
        <f t="shared" si="49"/>
        <v>0</v>
      </c>
      <c r="U278" s="33">
        <v>1</v>
      </c>
      <c r="V278" s="33">
        <f t="shared" si="50"/>
        <v>0</v>
      </c>
      <c r="W278" s="34">
        <f t="shared" si="52"/>
        <v>1</v>
      </c>
      <c r="X278" s="103"/>
      <c r="Y278" s="35">
        <f t="shared" si="51"/>
        <v>0</v>
      </c>
    </row>
    <row r="279" spans="1:25" ht="14.4">
      <c r="A279" s="2" t="str">
        <f t="shared" si="42"/>
        <v>SAKARYAMekanik</v>
      </c>
      <c r="B279" s="14">
        <v>274</v>
      </c>
      <c r="C279" s="14" t="s">
        <v>747</v>
      </c>
      <c r="D279" s="29" t="s">
        <v>467</v>
      </c>
      <c r="E279" s="30" t="s">
        <v>38</v>
      </c>
      <c r="F279" s="10" t="s">
        <v>346</v>
      </c>
      <c r="G279" s="10" t="s">
        <v>39</v>
      </c>
      <c r="H279" s="31" t="s">
        <v>40</v>
      </c>
      <c r="I279" s="32">
        <v>1</v>
      </c>
      <c r="J279" s="32">
        <f t="shared" si="44"/>
        <v>0</v>
      </c>
      <c r="K279" s="32">
        <v>2</v>
      </c>
      <c r="L279" s="32">
        <f t="shared" si="45"/>
        <v>0</v>
      </c>
      <c r="M279" s="32">
        <v>0</v>
      </c>
      <c r="N279" s="32">
        <f t="shared" si="46"/>
        <v>0</v>
      </c>
      <c r="O279" s="32">
        <v>0</v>
      </c>
      <c r="P279" s="32">
        <f t="shared" si="47"/>
        <v>0</v>
      </c>
      <c r="Q279" s="32">
        <v>0</v>
      </c>
      <c r="R279" s="32">
        <f t="shared" si="48"/>
        <v>0</v>
      </c>
      <c r="S279" s="32">
        <v>0</v>
      </c>
      <c r="T279" s="32">
        <f t="shared" si="49"/>
        <v>0</v>
      </c>
      <c r="U279" s="33">
        <v>1</v>
      </c>
      <c r="V279" s="33">
        <f t="shared" si="50"/>
        <v>0</v>
      </c>
      <c r="W279" s="34">
        <f t="shared" si="52"/>
        <v>4</v>
      </c>
      <c r="X279" s="103"/>
      <c r="Y279" s="35">
        <f t="shared" si="51"/>
        <v>0</v>
      </c>
    </row>
    <row r="280" spans="1:25" ht="14.4">
      <c r="A280" s="2" t="str">
        <f t="shared" si="42"/>
        <v>SAKARYAMekanik</v>
      </c>
      <c r="B280" s="14">
        <v>275</v>
      </c>
      <c r="C280" s="14" t="s">
        <v>748</v>
      </c>
      <c r="D280" s="29" t="s">
        <v>467</v>
      </c>
      <c r="E280" s="30" t="s">
        <v>41</v>
      </c>
      <c r="F280" s="10" t="s">
        <v>343</v>
      </c>
      <c r="G280" s="10" t="s">
        <v>42</v>
      </c>
      <c r="H280" s="31" t="s">
        <v>84</v>
      </c>
      <c r="I280" s="32">
        <v>0</v>
      </c>
      <c r="J280" s="32">
        <f t="shared" si="44"/>
        <v>0</v>
      </c>
      <c r="K280" s="32">
        <v>40</v>
      </c>
      <c r="L280" s="32">
        <f t="shared" si="45"/>
        <v>0</v>
      </c>
      <c r="M280" s="32">
        <v>36</v>
      </c>
      <c r="N280" s="32">
        <f t="shared" si="46"/>
        <v>0</v>
      </c>
      <c r="O280" s="32">
        <v>0</v>
      </c>
      <c r="P280" s="32">
        <f t="shared" si="47"/>
        <v>0</v>
      </c>
      <c r="Q280" s="32">
        <v>12</v>
      </c>
      <c r="R280" s="32">
        <f t="shared" si="48"/>
        <v>0</v>
      </c>
      <c r="S280" s="32">
        <v>0</v>
      </c>
      <c r="T280" s="32">
        <f t="shared" si="49"/>
        <v>0</v>
      </c>
      <c r="U280" s="33">
        <v>15</v>
      </c>
      <c r="V280" s="33">
        <f t="shared" si="50"/>
        <v>0</v>
      </c>
      <c r="W280" s="34">
        <f t="shared" si="52"/>
        <v>103</v>
      </c>
      <c r="X280" s="103"/>
      <c r="Y280" s="35">
        <f t="shared" si="51"/>
        <v>0</v>
      </c>
    </row>
    <row r="281" spans="1:25" ht="14.4">
      <c r="A281" s="2" t="str">
        <f t="shared" si="42"/>
        <v>SAKARYAMekanik</v>
      </c>
      <c r="B281" s="14">
        <v>276</v>
      </c>
      <c r="C281" s="14" t="s">
        <v>749</v>
      </c>
      <c r="D281" s="29" t="s">
        <v>467</v>
      </c>
      <c r="E281" s="30" t="s">
        <v>43</v>
      </c>
      <c r="F281" s="10" t="s">
        <v>343</v>
      </c>
      <c r="G281" s="10" t="s">
        <v>44</v>
      </c>
      <c r="H281" s="31" t="s">
        <v>84</v>
      </c>
      <c r="I281" s="32">
        <v>0</v>
      </c>
      <c r="J281" s="32">
        <f t="shared" si="44"/>
        <v>0</v>
      </c>
      <c r="K281" s="32">
        <v>30</v>
      </c>
      <c r="L281" s="32">
        <f t="shared" si="45"/>
        <v>0</v>
      </c>
      <c r="M281" s="32">
        <v>0</v>
      </c>
      <c r="N281" s="32">
        <f t="shared" si="46"/>
        <v>0</v>
      </c>
      <c r="O281" s="32">
        <v>0</v>
      </c>
      <c r="P281" s="32">
        <f t="shared" si="47"/>
        <v>0</v>
      </c>
      <c r="Q281" s="32">
        <v>0</v>
      </c>
      <c r="R281" s="32">
        <f t="shared" si="48"/>
        <v>0</v>
      </c>
      <c r="S281" s="32">
        <v>0</v>
      </c>
      <c r="T281" s="32">
        <f t="shared" si="49"/>
        <v>0</v>
      </c>
      <c r="U281" s="33">
        <v>1</v>
      </c>
      <c r="V281" s="33">
        <f t="shared" si="50"/>
        <v>0</v>
      </c>
      <c r="W281" s="34">
        <f t="shared" si="52"/>
        <v>31</v>
      </c>
      <c r="X281" s="103"/>
      <c r="Y281" s="35">
        <f t="shared" si="51"/>
        <v>0</v>
      </c>
    </row>
    <row r="282" spans="1:25" ht="14.4">
      <c r="A282" s="2" t="str">
        <f t="shared" si="42"/>
        <v>SAKARYAMekanik</v>
      </c>
      <c r="B282" s="14">
        <v>277</v>
      </c>
      <c r="C282" s="14" t="s">
        <v>750</v>
      </c>
      <c r="D282" s="29" t="s">
        <v>467</v>
      </c>
      <c r="E282" s="30" t="s">
        <v>45</v>
      </c>
      <c r="F282" s="10" t="s">
        <v>343</v>
      </c>
      <c r="G282" s="10" t="s">
        <v>46</v>
      </c>
      <c r="H282" s="31" t="s">
        <v>84</v>
      </c>
      <c r="I282" s="32">
        <v>0</v>
      </c>
      <c r="J282" s="32">
        <f t="shared" si="44"/>
        <v>0</v>
      </c>
      <c r="K282" s="32">
        <v>20</v>
      </c>
      <c r="L282" s="32">
        <f t="shared" si="45"/>
        <v>0</v>
      </c>
      <c r="M282" s="32">
        <v>0</v>
      </c>
      <c r="N282" s="32">
        <f t="shared" si="46"/>
        <v>0</v>
      </c>
      <c r="O282" s="32">
        <v>0</v>
      </c>
      <c r="P282" s="32">
        <f t="shared" si="47"/>
        <v>0</v>
      </c>
      <c r="Q282" s="32">
        <v>0</v>
      </c>
      <c r="R282" s="32">
        <f t="shared" si="48"/>
        <v>0</v>
      </c>
      <c r="S282" s="32">
        <v>0</v>
      </c>
      <c r="T282" s="32">
        <f t="shared" si="49"/>
        <v>0</v>
      </c>
      <c r="U282" s="33">
        <v>4.5</v>
      </c>
      <c r="V282" s="33">
        <f t="shared" si="50"/>
        <v>0</v>
      </c>
      <c r="W282" s="34">
        <f t="shared" si="52"/>
        <v>24.5</v>
      </c>
      <c r="X282" s="103"/>
      <c r="Y282" s="35">
        <f t="shared" si="51"/>
        <v>0</v>
      </c>
    </row>
    <row r="283" spans="1:25" ht="14.4">
      <c r="A283" s="2" t="str">
        <f t="shared" si="42"/>
        <v>SAKARYAMekanik</v>
      </c>
      <c r="B283" s="14">
        <v>278</v>
      </c>
      <c r="C283" s="14" t="s">
        <v>751</v>
      </c>
      <c r="D283" s="29" t="s">
        <v>467</v>
      </c>
      <c r="E283" s="30" t="s">
        <v>47</v>
      </c>
      <c r="F283" s="10" t="s">
        <v>343</v>
      </c>
      <c r="G283" s="10" t="s">
        <v>48</v>
      </c>
      <c r="H283" s="31" t="s">
        <v>84</v>
      </c>
      <c r="I283" s="32">
        <v>0</v>
      </c>
      <c r="J283" s="32">
        <f t="shared" si="44"/>
        <v>0</v>
      </c>
      <c r="K283" s="32">
        <v>0</v>
      </c>
      <c r="L283" s="32">
        <f t="shared" si="45"/>
        <v>0</v>
      </c>
      <c r="M283" s="32">
        <v>0</v>
      </c>
      <c r="N283" s="32">
        <f t="shared" si="46"/>
        <v>0</v>
      </c>
      <c r="O283" s="32">
        <v>0</v>
      </c>
      <c r="P283" s="32">
        <f t="shared" si="47"/>
        <v>0</v>
      </c>
      <c r="Q283" s="32">
        <v>0</v>
      </c>
      <c r="R283" s="32">
        <f t="shared" si="48"/>
        <v>0</v>
      </c>
      <c r="S283" s="32">
        <v>0</v>
      </c>
      <c r="T283" s="32">
        <f t="shared" si="49"/>
        <v>0</v>
      </c>
      <c r="U283" s="33">
        <v>1</v>
      </c>
      <c r="V283" s="33">
        <f t="shared" si="50"/>
        <v>0</v>
      </c>
      <c r="W283" s="34">
        <f t="shared" si="52"/>
        <v>1</v>
      </c>
      <c r="X283" s="103"/>
      <c r="Y283" s="35">
        <f t="shared" si="51"/>
        <v>0</v>
      </c>
    </row>
    <row r="284" spans="1:25" ht="28.8">
      <c r="A284" s="2" t="str">
        <f t="shared" si="42"/>
        <v>SAKARYAMekanik</v>
      </c>
      <c r="B284" s="14">
        <v>279</v>
      </c>
      <c r="C284" s="14" t="s">
        <v>752</v>
      </c>
      <c r="D284" s="29" t="s">
        <v>467</v>
      </c>
      <c r="E284" s="30" t="s">
        <v>49</v>
      </c>
      <c r="F284" s="10" t="s">
        <v>343</v>
      </c>
      <c r="G284" s="10" t="s">
        <v>50</v>
      </c>
      <c r="H284" s="31" t="s">
        <v>84</v>
      </c>
      <c r="I284" s="32">
        <v>0</v>
      </c>
      <c r="J284" s="32">
        <f t="shared" si="44"/>
        <v>0</v>
      </c>
      <c r="K284" s="32">
        <v>40</v>
      </c>
      <c r="L284" s="32">
        <f t="shared" si="45"/>
        <v>0</v>
      </c>
      <c r="M284" s="32">
        <v>0</v>
      </c>
      <c r="N284" s="32">
        <f t="shared" si="46"/>
        <v>0</v>
      </c>
      <c r="O284" s="32">
        <v>0</v>
      </c>
      <c r="P284" s="32">
        <f t="shared" si="47"/>
        <v>0</v>
      </c>
      <c r="Q284" s="32">
        <v>0</v>
      </c>
      <c r="R284" s="32">
        <f t="shared" si="48"/>
        <v>0</v>
      </c>
      <c r="S284" s="32">
        <v>0</v>
      </c>
      <c r="T284" s="32">
        <f t="shared" si="49"/>
        <v>0</v>
      </c>
      <c r="U284" s="33">
        <v>1</v>
      </c>
      <c r="V284" s="33">
        <f t="shared" si="50"/>
        <v>0</v>
      </c>
      <c r="W284" s="34">
        <f t="shared" si="52"/>
        <v>41</v>
      </c>
      <c r="X284" s="103"/>
      <c r="Y284" s="35">
        <f t="shared" si="51"/>
        <v>0</v>
      </c>
    </row>
    <row r="285" spans="1:25" ht="14.4">
      <c r="A285" s="2" t="str">
        <f t="shared" si="42"/>
        <v>SAKARYAMekanik</v>
      </c>
      <c r="B285" s="14">
        <v>280</v>
      </c>
      <c r="C285" s="14" t="s">
        <v>753</v>
      </c>
      <c r="D285" s="29" t="s">
        <v>467</v>
      </c>
      <c r="E285" s="30" t="s">
        <v>51</v>
      </c>
      <c r="F285" s="10" t="s">
        <v>344</v>
      </c>
      <c r="G285" s="10" t="s">
        <v>52</v>
      </c>
      <c r="H285" s="31" t="s">
        <v>84</v>
      </c>
      <c r="I285" s="32">
        <v>0</v>
      </c>
      <c r="J285" s="32">
        <f t="shared" si="44"/>
        <v>0</v>
      </c>
      <c r="K285" s="32">
        <v>20</v>
      </c>
      <c r="L285" s="32">
        <f t="shared" si="45"/>
        <v>0</v>
      </c>
      <c r="M285" s="32">
        <v>39.6</v>
      </c>
      <c r="N285" s="32">
        <f t="shared" si="46"/>
        <v>0</v>
      </c>
      <c r="O285" s="32">
        <v>0</v>
      </c>
      <c r="P285" s="32">
        <f t="shared" si="47"/>
        <v>0</v>
      </c>
      <c r="Q285" s="32">
        <v>13.200000000000001</v>
      </c>
      <c r="R285" s="32">
        <f t="shared" si="48"/>
        <v>0</v>
      </c>
      <c r="S285" s="32">
        <v>0</v>
      </c>
      <c r="T285" s="32">
        <f t="shared" si="49"/>
        <v>0</v>
      </c>
      <c r="U285" s="33">
        <v>4.5</v>
      </c>
      <c r="V285" s="33">
        <f t="shared" si="50"/>
        <v>0</v>
      </c>
      <c r="W285" s="34">
        <f t="shared" si="52"/>
        <v>77.3</v>
      </c>
      <c r="X285" s="103"/>
      <c r="Y285" s="35">
        <f t="shared" si="51"/>
        <v>0</v>
      </c>
    </row>
    <row r="286" spans="1:25" ht="14.4">
      <c r="A286" s="2" t="str">
        <f t="shared" si="42"/>
        <v>SAKARYAMekanik</v>
      </c>
      <c r="B286" s="14">
        <v>281</v>
      </c>
      <c r="C286" s="14" t="s">
        <v>754</v>
      </c>
      <c r="D286" s="29" t="s">
        <v>467</v>
      </c>
      <c r="E286" s="30" t="s">
        <v>53</v>
      </c>
      <c r="F286" s="10" t="s">
        <v>344</v>
      </c>
      <c r="G286" s="10" t="s">
        <v>54</v>
      </c>
      <c r="H286" s="31" t="s">
        <v>84</v>
      </c>
      <c r="I286" s="32">
        <v>0</v>
      </c>
      <c r="J286" s="32">
        <f t="shared" si="44"/>
        <v>0</v>
      </c>
      <c r="K286" s="32">
        <v>6</v>
      </c>
      <c r="L286" s="32">
        <f t="shared" si="45"/>
        <v>0</v>
      </c>
      <c r="M286" s="32">
        <v>24</v>
      </c>
      <c r="N286" s="32">
        <f t="shared" si="46"/>
        <v>0</v>
      </c>
      <c r="O286" s="32">
        <v>6.25</v>
      </c>
      <c r="P286" s="32">
        <f t="shared" si="47"/>
        <v>0</v>
      </c>
      <c r="Q286" s="32">
        <v>8</v>
      </c>
      <c r="R286" s="32">
        <f t="shared" si="48"/>
        <v>0</v>
      </c>
      <c r="S286" s="32">
        <v>0</v>
      </c>
      <c r="T286" s="32">
        <f t="shared" si="49"/>
        <v>0</v>
      </c>
      <c r="U286" s="33">
        <v>51</v>
      </c>
      <c r="V286" s="33">
        <f t="shared" si="50"/>
        <v>0</v>
      </c>
      <c r="W286" s="34">
        <f t="shared" si="52"/>
        <v>95.25</v>
      </c>
      <c r="X286" s="103"/>
      <c r="Y286" s="35">
        <f t="shared" si="51"/>
        <v>0</v>
      </c>
    </row>
    <row r="287" spans="1:25" ht="14.4">
      <c r="A287" s="2" t="str">
        <f t="shared" si="42"/>
        <v>SAKARYAMekanik</v>
      </c>
      <c r="B287" s="14">
        <v>282</v>
      </c>
      <c r="C287" s="14" t="s">
        <v>755</v>
      </c>
      <c r="D287" s="29" t="s">
        <v>467</v>
      </c>
      <c r="E287" s="30" t="s">
        <v>55</v>
      </c>
      <c r="F287" s="10" t="s">
        <v>344</v>
      </c>
      <c r="G287" s="10" t="s">
        <v>56</v>
      </c>
      <c r="H287" s="31" t="s">
        <v>84</v>
      </c>
      <c r="I287" s="32">
        <v>0</v>
      </c>
      <c r="J287" s="32">
        <f t="shared" si="44"/>
        <v>0</v>
      </c>
      <c r="K287" s="32">
        <v>15</v>
      </c>
      <c r="L287" s="32">
        <f t="shared" si="45"/>
        <v>0</v>
      </c>
      <c r="M287" s="32">
        <v>18</v>
      </c>
      <c r="N287" s="32">
        <f t="shared" si="46"/>
        <v>0</v>
      </c>
      <c r="O287" s="32">
        <v>0</v>
      </c>
      <c r="P287" s="32">
        <f t="shared" si="47"/>
        <v>0</v>
      </c>
      <c r="Q287" s="32">
        <v>6</v>
      </c>
      <c r="R287" s="32">
        <f t="shared" si="48"/>
        <v>0</v>
      </c>
      <c r="S287" s="32">
        <v>0</v>
      </c>
      <c r="T287" s="32">
        <f t="shared" si="49"/>
        <v>0</v>
      </c>
      <c r="U287" s="33">
        <v>15.600000000000001</v>
      </c>
      <c r="V287" s="33">
        <f t="shared" si="50"/>
        <v>0</v>
      </c>
      <c r="W287" s="34">
        <f t="shared" si="52"/>
        <v>54.6</v>
      </c>
      <c r="X287" s="103"/>
      <c r="Y287" s="35">
        <f t="shared" si="51"/>
        <v>0</v>
      </c>
    </row>
    <row r="288" spans="1:25" ht="14.4">
      <c r="A288" s="2" t="str">
        <f t="shared" si="42"/>
        <v>SAKARYAMekanik</v>
      </c>
      <c r="B288" s="14">
        <v>283</v>
      </c>
      <c r="C288" s="14" t="s">
        <v>756</v>
      </c>
      <c r="D288" s="29" t="s">
        <v>467</v>
      </c>
      <c r="E288" s="30" t="s">
        <v>57</v>
      </c>
      <c r="F288" s="10" t="s">
        <v>344</v>
      </c>
      <c r="G288" s="10" t="s">
        <v>58</v>
      </c>
      <c r="H288" s="31" t="s">
        <v>84</v>
      </c>
      <c r="I288" s="32">
        <v>0</v>
      </c>
      <c r="J288" s="32">
        <f t="shared" si="44"/>
        <v>0</v>
      </c>
      <c r="K288" s="32">
        <v>0</v>
      </c>
      <c r="L288" s="32">
        <f t="shared" si="45"/>
        <v>0</v>
      </c>
      <c r="M288" s="32">
        <v>0</v>
      </c>
      <c r="N288" s="32">
        <f t="shared" si="46"/>
        <v>0</v>
      </c>
      <c r="O288" s="32">
        <v>15</v>
      </c>
      <c r="P288" s="32">
        <f t="shared" si="47"/>
        <v>0</v>
      </c>
      <c r="Q288" s="32">
        <v>0</v>
      </c>
      <c r="R288" s="32">
        <f t="shared" si="48"/>
        <v>0</v>
      </c>
      <c r="S288" s="32">
        <v>0</v>
      </c>
      <c r="T288" s="32">
        <f t="shared" si="49"/>
        <v>0</v>
      </c>
      <c r="U288" s="33">
        <v>1</v>
      </c>
      <c r="V288" s="33">
        <f t="shared" si="50"/>
        <v>0</v>
      </c>
      <c r="W288" s="34">
        <f t="shared" si="52"/>
        <v>16</v>
      </c>
      <c r="X288" s="103"/>
      <c r="Y288" s="35">
        <f t="shared" si="51"/>
        <v>0</v>
      </c>
    </row>
    <row r="289" spans="1:25" ht="14.4">
      <c r="A289" s="2" t="str">
        <f t="shared" si="42"/>
        <v>SAKARYAMekanik</v>
      </c>
      <c r="B289" s="14">
        <v>284</v>
      </c>
      <c r="C289" s="14" t="s">
        <v>757</v>
      </c>
      <c r="D289" s="29" t="s">
        <v>467</v>
      </c>
      <c r="E289" s="30" t="s">
        <v>59</v>
      </c>
      <c r="F289" s="10" t="s">
        <v>344</v>
      </c>
      <c r="G289" s="10" t="s">
        <v>60</v>
      </c>
      <c r="H289" s="31" t="s">
        <v>84</v>
      </c>
      <c r="I289" s="32">
        <v>0</v>
      </c>
      <c r="J289" s="32">
        <f t="shared" si="44"/>
        <v>0</v>
      </c>
      <c r="K289" s="32">
        <v>0</v>
      </c>
      <c r="L289" s="32">
        <f t="shared" si="45"/>
        <v>0</v>
      </c>
      <c r="M289" s="32">
        <v>0</v>
      </c>
      <c r="N289" s="32">
        <f t="shared" si="46"/>
        <v>0</v>
      </c>
      <c r="O289" s="32">
        <v>0</v>
      </c>
      <c r="P289" s="32">
        <f t="shared" si="47"/>
        <v>0</v>
      </c>
      <c r="Q289" s="32">
        <v>0</v>
      </c>
      <c r="R289" s="32">
        <f t="shared" si="48"/>
        <v>0</v>
      </c>
      <c r="S289" s="32">
        <v>0</v>
      </c>
      <c r="T289" s="32">
        <f t="shared" si="49"/>
        <v>0</v>
      </c>
      <c r="U289" s="33">
        <v>1</v>
      </c>
      <c r="V289" s="33">
        <f t="shared" si="50"/>
        <v>0</v>
      </c>
      <c r="W289" s="34">
        <f t="shared" si="52"/>
        <v>1</v>
      </c>
      <c r="X289" s="103"/>
      <c r="Y289" s="35">
        <f t="shared" si="51"/>
        <v>0</v>
      </c>
    </row>
    <row r="290" spans="1:25" ht="14.4">
      <c r="A290" s="2" t="str">
        <f t="shared" si="42"/>
        <v>SAKARYAMekanik</v>
      </c>
      <c r="B290" s="14">
        <v>285</v>
      </c>
      <c r="C290" s="14" t="s">
        <v>758</v>
      </c>
      <c r="D290" s="29" t="s">
        <v>467</v>
      </c>
      <c r="E290" s="30" t="s">
        <v>61</v>
      </c>
      <c r="F290" s="10" t="s">
        <v>346</v>
      </c>
      <c r="G290" s="10" t="s">
        <v>62</v>
      </c>
      <c r="H290" s="31" t="s">
        <v>84</v>
      </c>
      <c r="I290" s="32">
        <v>10.4</v>
      </c>
      <c r="J290" s="32">
        <f t="shared" si="44"/>
        <v>0</v>
      </c>
      <c r="K290" s="32">
        <v>21</v>
      </c>
      <c r="L290" s="32">
        <f t="shared" si="45"/>
        <v>0</v>
      </c>
      <c r="M290" s="32">
        <v>0</v>
      </c>
      <c r="N290" s="32">
        <f t="shared" si="46"/>
        <v>0</v>
      </c>
      <c r="O290" s="32">
        <v>0</v>
      </c>
      <c r="P290" s="32">
        <f t="shared" si="47"/>
        <v>0</v>
      </c>
      <c r="Q290" s="32">
        <v>0</v>
      </c>
      <c r="R290" s="32">
        <f t="shared" si="48"/>
        <v>0</v>
      </c>
      <c r="S290" s="32">
        <v>0</v>
      </c>
      <c r="T290" s="32">
        <f t="shared" si="49"/>
        <v>0</v>
      </c>
      <c r="U290" s="33">
        <v>7.15</v>
      </c>
      <c r="V290" s="33">
        <f t="shared" si="50"/>
        <v>0</v>
      </c>
      <c r="W290" s="34">
        <f t="shared" si="52"/>
        <v>38.549999999999997</v>
      </c>
      <c r="X290" s="103"/>
      <c r="Y290" s="35">
        <f t="shared" si="51"/>
        <v>0</v>
      </c>
    </row>
    <row r="291" spans="1:25" ht="14.4">
      <c r="A291" s="2" t="str">
        <f t="shared" si="42"/>
        <v>SAKARYAMekanik</v>
      </c>
      <c r="B291" s="14">
        <v>286</v>
      </c>
      <c r="C291" s="14" t="s">
        <v>759</v>
      </c>
      <c r="D291" s="29" t="s">
        <v>467</v>
      </c>
      <c r="E291" s="30" t="s">
        <v>63</v>
      </c>
      <c r="F291" s="10" t="s">
        <v>346</v>
      </c>
      <c r="G291" s="10" t="s">
        <v>64</v>
      </c>
      <c r="H291" s="31" t="s">
        <v>84</v>
      </c>
      <c r="I291" s="32">
        <v>0</v>
      </c>
      <c r="J291" s="32">
        <f t="shared" si="44"/>
        <v>0</v>
      </c>
      <c r="K291" s="32">
        <v>0</v>
      </c>
      <c r="L291" s="32">
        <f t="shared" si="45"/>
        <v>0</v>
      </c>
      <c r="M291" s="32">
        <v>0</v>
      </c>
      <c r="N291" s="32">
        <f t="shared" si="46"/>
        <v>0</v>
      </c>
      <c r="O291" s="32">
        <v>0</v>
      </c>
      <c r="P291" s="32">
        <f t="shared" si="47"/>
        <v>0</v>
      </c>
      <c r="Q291" s="32">
        <v>0</v>
      </c>
      <c r="R291" s="32">
        <f t="shared" si="48"/>
        <v>0</v>
      </c>
      <c r="S291" s="32">
        <v>0</v>
      </c>
      <c r="T291" s="32">
        <f t="shared" si="49"/>
        <v>0</v>
      </c>
      <c r="U291" s="33">
        <v>1</v>
      </c>
      <c r="V291" s="33">
        <f t="shared" si="50"/>
        <v>0</v>
      </c>
      <c r="W291" s="34">
        <f t="shared" si="52"/>
        <v>1</v>
      </c>
      <c r="X291" s="103"/>
      <c r="Y291" s="35">
        <f t="shared" si="51"/>
        <v>0</v>
      </c>
    </row>
    <row r="292" spans="1:25" ht="14.4">
      <c r="A292" s="2" t="str">
        <f t="shared" si="42"/>
        <v>SAKARYAMekanik</v>
      </c>
      <c r="B292" s="14">
        <v>287</v>
      </c>
      <c r="C292" s="14" t="s">
        <v>760</v>
      </c>
      <c r="D292" s="29" t="s">
        <v>467</v>
      </c>
      <c r="E292" s="30" t="s">
        <v>65</v>
      </c>
      <c r="F292" s="10" t="s">
        <v>346</v>
      </c>
      <c r="G292" s="10" t="s">
        <v>66</v>
      </c>
      <c r="H292" s="31" t="s">
        <v>30</v>
      </c>
      <c r="I292" s="32">
        <v>14</v>
      </c>
      <c r="J292" s="32">
        <f t="shared" si="44"/>
        <v>0</v>
      </c>
      <c r="K292" s="32">
        <v>14</v>
      </c>
      <c r="L292" s="32">
        <f t="shared" si="45"/>
        <v>0</v>
      </c>
      <c r="M292" s="32">
        <v>0</v>
      </c>
      <c r="N292" s="32">
        <f t="shared" si="46"/>
        <v>0</v>
      </c>
      <c r="O292" s="32">
        <v>0</v>
      </c>
      <c r="P292" s="32">
        <f t="shared" si="47"/>
        <v>0</v>
      </c>
      <c r="Q292" s="32">
        <v>0</v>
      </c>
      <c r="R292" s="32">
        <f t="shared" si="48"/>
        <v>0</v>
      </c>
      <c r="S292" s="32">
        <v>0</v>
      </c>
      <c r="T292" s="32">
        <f t="shared" si="49"/>
        <v>0</v>
      </c>
      <c r="U292" s="33">
        <v>11.5</v>
      </c>
      <c r="V292" s="33">
        <f t="shared" ref="V292:V323" si="53">U292*X292</f>
        <v>0</v>
      </c>
      <c r="W292" s="34">
        <f t="shared" si="52"/>
        <v>39.5</v>
      </c>
      <c r="X292" s="103"/>
      <c r="Y292" s="35">
        <f t="shared" si="51"/>
        <v>0</v>
      </c>
    </row>
    <row r="293" spans="1:25" ht="14.4">
      <c r="A293" s="2" t="str">
        <f t="shared" si="42"/>
        <v>SAKARYAMekanik</v>
      </c>
      <c r="B293" s="14">
        <v>288</v>
      </c>
      <c r="C293" s="14" t="s">
        <v>761</v>
      </c>
      <c r="D293" s="29" t="s">
        <v>467</v>
      </c>
      <c r="E293" s="30" t="s">
        <v>289</v>
      </c>
      <c r="F293" s="10" t="s">
        <v>344</v>
      </c>
      <c r="G293" s="10" t="s">
        <v>463</v>
      </c>
      <c r="H293" s="31" t="s">
        <v>30</v>
      </c>
      <c r="I293" s="32">
        <v>0</v>
      </c>
      <c r="J293" s="32">
        <f t="shared" si="44"/>
        <v>0</v>
      </c>
      <c r="K293" s="32">
        <v>2</v>
      </c>
      <c r="L293" s="32">
        <f t="shared" si="45"/>
        <v>0</v>
      </c>
      <c r="M293" s="32">
        <v>9</v>
      </c>
      <c r="N293" s="32">
        <f t="shared" si="46"/>
        <v>0</v>
      </c>
      <c r="O293" s="32">
        <v>0</v>
      </c>
      <c r="P293" s="32">
        <f t="shared" si="47"/>
        <v>0</v>
      </c>
      <c r="Q293" s="32">
        <v>3</v>
      </c>
      <c r="R293" s="32">
        <f t="shared" si="48"/>
        <v>0</v>
      </c>
      <c r="S293" s="32">
        <v>0</v>
      </c>
      <c r="T293" s="32">
        <f t="shared" si="49"/>
        <v>0</v>
      </c>
      <c r="U293" s="33">
        <v>12</v>
      </c>
      <c r="V293" s="33">
        <f t="shared" si="53"/>
        <v>0</v>
      </c>
      <c r="W293" s="34">
        <f t="shared" si="52"/>
        <v>26</v>
      </c>
      <c r="X293" s="103"/>
      <c r="Y293" s="35">
        <f t="shared" si="51"/>
        <v>0</v>
      </c>
    </row>
    <row r="294" spans="1:25" ht="14.4">
      <c r="A294" s="2" t="str">
        <f t="shared" si="42"/>
        <v>SAKARYAMekanik</v>
      </c>
      <c r="B294" s="14">
        <v>289</v>
      </c>
      <c r="C294" s="14" t="s">
        <v>762</v>
      </c>
      <c r="D294" s="29" t="s">
        <v>467</v>
      </c>
      <c r="E294" s="30" t="s">
        <v>305</v>
      </c>
      <c r="F294" s="10" t="s">
        <v>346</v>
      </c>
      <c r="G294" s="10" t="s">
        <v>67</v>
      </c>
      <c r="H294" s="31" t="s">
        <v>84</v>
      </c>
      <c r="I294" s="32">
        <v>350</v>
      </c>
      <c r="J294" s="32">
        <f t="shared" si="44"/>
        <v>0</v>
      </c>
      <c r="K294" s="32">
        <v>350</v>
      </c>
      <c r="L294" s="32">
        <f t="shared" si="45"/>
        <v>0</v>
      </c>
      <c r="M294" s="32">
        <v>0</v>
      </c>
      <c r="N294" s="32">
        <f t="shared" si="46"/>
        <v>0</v>
      </c>
      <c r="O294" s="32">
        <v>0</v>
      </c>
      <c r="P294" s="32">
        <f t="shared" si="47"/>
        <v>0</v>
      </c>
      <c r="Q294" s="32">
        <v>0</v>
      </c>
      <c r="R294" s="32">
        <f t="shared" si="48"/>
        <v>0</v>
      </c>
      <c r="S294" s="32">
        <v>0</v>
      </c>
      <c r="T294" s="32">
        <f t="shared" si="49"/>
        <v>0</v>
      </c>
      <c r="U294" s="33">
        <v>1</v>
      </c>
      <c r="V294" s="33">
        <f t="shared" si="53"/>
        <v>0</v>
      </c>
      <c r="W294" s="34">
        <f t="shared" si="52"/>
        <v>701</v>
      </c>
      <c r="X294" s="103"/>
      <c r="Y294" s="35">
        <f t="shared" si="51"/>
        <v>0</v>
      </c>
    </row>
    <row r="295" spans="1:25" ht="14.4">
      <c r="A295" s="2" t="str">
        <f t="shared" si="42"/>
        <v>SAKARYAMekanik</v>
      </c>
      <c r="B295" s="14">
        <v>290</v>
      </c>
      <c r="C295" s="14" t="s">
        <v>763</v>
      </c>
      <c r="D295" s="29" t="s">
        <v>467</v>
      </c>
      <c r="E295" s="30" t="s">
        <v>68</v>
      </c>
      <c r="F295" s="10" t="s">
        <v>343</v>
      </c>
      <c r="G295" s="10" t="s">
        <v>69</v>
      </c>
      <c r="H295" s="31" t="s">
        <v>30</v>
      </c>
      <c r="I295" s="32">
        <v>0</v>
      </c>
      <c r="J295" s="32">
        <f t="shared" si="44"/>
        <v>0</v>
      </c>
      <c r="K295" s="32">
        <v>2</v>
      </c>
      <c r="L295" s="32">
        <f t="shared" si="45"/>
        <v>0</v>
      </c>
      <c r="M295" s="32">
        <v>6</v>
      </c>
      <c r="N295" s="32">
        <f t="shared" si="46"/>
        <v>0</v>
      </c>
      <c r="O295" s="32">
        <v>0</v>
      </c>
      <c r="P295" s="32">
        <f t="shared" si="47"/>
        <v>0</v>
      </c>
      <c r="Q295" s="32">
        <v>2</v>
      </c>
      <c r="R295" s="32">
        <f t="shared" si="48"/>
        <v>0</v>
      </c>
      <c r="S295" s="32">
        <v>0</v>
      </c>
      <c r="T295" s="32">
        <f t="shared" si="49"/>
        <v>0</v>
      </c>
      <c r="U295" s="33">
        <v>4.5</v>
      </c>
      <c r="V295" s="33">
        <f t="shared" si="53"/>
        <v>0</v>
      </c>
      <c r="W295" s="34">
        <f t="shared" si="52"/>
        <v>14.5</v>
      </c>
      <c r="X295" s="103"/>
      <c r="Y295" s="35">
        <f t="shared" si="51"/>
        <v>0</v>
      </c>
    </row>
    <row r="296" spans="1:25" ht="14.4">
      <c r="A296" s="2" t="str">
        <f t="shared" si="42"/>
        <v>SAKARYAMekanik</v>
      </c>
      <c r="B296" s="14">
        <v>291</v>
      </c>
      <c r="C296" s="14" t="s">
        <v>764</v>
      </c>
      <c r="D296" s="29" t="s">
        <v>467</v>
      </c>
      <c r="E296" s="30" t="s">
        <v>306</v>
      </c>
      <c r="F296" s="10" t="s">
        <v>345</v>
      </c>
      <c r="G296" s="10" t="s">
        <v>308</v>
      </c>
      <c r="H296" s="31" t="s">
        <v>30</v>
      </c>
      <c r="I296" s="32">
        <v>0</v>
      </c>
      <c r="J296" s="32">
        <f t="shared" si="44"/>
        <v>0</v>
      </c>
      <c r="K296" s="32">
        <v>2</v>
      </c>
      <c r="L296" s="32">
        <f t="shared" si="45"/>
        <v>0</v>
      </c>
      <c r="M296" s="32">
        <v>3</v>
      </c>
      <c r="N296" s="32">
        <f t="shared" si="46"/>
        <v>0</v>
      </c>
      <c r="O296" s="32">
        <v>0</v>
      </c>
      <c r="P296" s="32">
        <f t="shared" si="47"/>
        <v>0</v>
      </c>
      <c r="Q296" s="32">
        <v>1</v>
      </c>
      <c r="R296" s="32">
        <f t="shared" si="48"/>
        <v>0</v>
      </c>
      <c r="S296" s="32">
        <v>0</v>
      </c>
      <c r="T296" s="32">
        <f t="shared" si="49"/>
        <v>0</v>
      </c>
      <c r="U296" s="33">
        <v>3</v>
      </c>
      <c r="V296" s="33">
        <f t="shared" si="53"/>
        <v>0</v>
      </c>
      <c r="W296" s="34">
        <f t="shared" si="52"/>
        <v>9</v>
      </c>
      <c r="X296" s="103"/>
      <c r="Y296" s="35">
        <f t="shared" si="51"/>
        <v>0</v>
      </c>
    </row>
    <row r="297" spans="1:25" ht="14.4">
      <c r="A297" s="2" t="str">
        <f t="shared" si="42"/>
        <v>SAKARYAMekanik</v>
      </c>
      <c r="B297" s="14">
        <v>292</v>
      </c>
      <c r="C297" s="14" t="s">
        <v>765</v>
      </c>
      <c r="D297" s="29" t="s">
        <v>467</v>
      </c>
      <c r="E297" s="30" t="s">
        <v>309</v>
      </c>
      <c r="F297" s="10" t="s">
        <v>345</v>
      </c>
      <c r="G297" s="10" t="s">
        <v>103</v>
      </c>
      <c r="H297" s="31" t="s">
        <v>30</v>
      </c>
      <c r="I297" s="32">
        <v>0</v>
      </c>
      <c r="J297" s="32">
        <f t="shared" si="44"/>
        <v>0</v>
      </c>
      <c r="K297" s="32">
        <v>2</v>
      </c>
      <c r="L297" s="32">
        <f t="shared" si="45"/>
        <v>0</v>
      </c>
      <c r="M297" s="32">
        <v>0</v>
      </c>
      <c r="N297" s="32">
        <f t="shared" si="46"/>
        <v>0</v>
      </c>
      <c r="O297" s="32">
        <v>0</v>
      </c>
      <c r="P297" s="32">
        <f t="shared" si="47"/>
        <v>0</v>
      </c>
      <c r="Q297" s="32">
        <v>0</v>
      </c>
      <c r="R297" s="32">
        <f t="shared" si="48"/>
        <v>0</v>
      </c>
      <c r="S297" s="32">
        <v>0</v>
      </c>
      <c r="T297" s="32">
        <f t="shared" si="49"/>
        <v>0</v>
      </c>
      <c r="U297" s="33">
        <v>1</v>
      </c>
      <c r="V297" s="33">
        <f t="shared" si="53"/>
        <v>0</v>
      </c>
      <c r="W297" s="34">
        <f t="shared" si="52"/>
        <v>3</v>
      </c>
      <c r="X297" s="103"/>
      <c r="Y297" s="35">
        <f t="shared" si="51"/>
        <v>0</v>
      </c>
    </row>
    <row r="298" spans="1:25" ht="14.4">
      <c r="A298" s="2" t="str">
        <f t="shared" ref="A298:A353" si="54">CONCATENATE("SAKARYA",D298)</f>
        <v>SAKARYAMekanik</v>
      </c>
      <c r="B298" s="14">
        <v>293</v>
      </c>
      <c r="C298" s="14" t="s">
        <v>766</v>
      </c>
      <c r="D298" s="29" t="s">
        <v>467</v>
      </c>
      <c r="E298" s="30" t="s">
        <v>307</v>
      </c>
      <c r="F298" s="10" t="s">
        <v>345</v>
      </c>
      <c r="G298" s="10" t="s">
        <v>310</v>
      </c>
      <c r="H298" s="31" t="s">
        <v>30</v>
      </c>
      <c r="I298" s="32">
        <v>0</v>
      </c>
      <c r="J298" s="32">
        <f t="shared" si="44"/>
        <v>0</v>
      </c>
      <c r="K298" s="32">
        <v>2</v>
      </c>
      <c r="L298" s="32">
        <f t="shared" si="45"/>
        <v>0</v>
      </c>
      <c r="M298" s="32">
        <v>3</v>
      </c>
      <c r="N298" s="32">
        <f t="shared" si="46"/>
        <v>0</v>
      </c>
      <c r="O298" s="32">
        <v>0</v>
      </c>
      <c r="P298" s="32">
        <f t="shared" si="47"/>
        <v>0</v>
      </c>
      <c r="Q298" s="32">
        <v>1</v>
      </c>
      <c r="R298" s="32">
        <f t="shared" si="48"/>
        <v>0</v>
      </c>
      <c r="S298" s="32">
        <v>0</v>
      </c>
      <c r="T298" s="32">
        <f t="shared" si="49"/>
        <v>0</v>
      </c>
      <c r="U298" s="33">
        <v>1.5</v>
      </c>
      <c r="V298" s="33">
        <f t="shared" si="53"/>
        <v>0</v>
      </c>
      <c r="W298" s="34">
        <f t="shared" si="52"/>
        <v>7.5</v>
      </c>
      <c r="X298" s="103"/>
      <c r="Y298" s="35">
        <f t="shared" si="51"/>
        <v>0</v>
      </c>
    </row>
    <row r="299" spans="1:25" ht="14.4">
      <c r="A299" s="2" t="str">
        <f t="shared" si="54"/>
        <v>SAKARYAMekanik</v>
      </c>
      <c r="B299" s="14">
        <v>294</v>
      </c>
      <c r="C299" s="14" t="s">
        <v>767</v>
      </c>
      <c r="D299" s="29" t="s">
        <v>467</v>
      </c>
      <c r="E299" s="30" t="s">
        <v>478</v>
      </c>
      <c r="F299" s="10" t="s">
        <v>345</v>
      </c>
      <c r="G299" s="10" t="s">
        <v>311</v>
      </c>
      <c r="H299" s="31" t="s">
        <v>30</v>
      </c>
      <c r="I299" s="32">
        <v>0</v>
      </c>
      <c r="J299" s="32">
        <f t="shared" si="44"/>
        <v>0</v>
      </c>
      <c r="K299" s="32">
        <v>2</v>
      </c>
      <c r="L299" s="32">
        <f t="shared" si="45"/>
        <v>0</v>
      </c>
      <c r="M299" s="32">
        <v>0</v>
      </c>
      <c r="N299" s="32">
        <f t="shared" si="46"/>
        <v>0</v>
      </c>
      <c r="O299" s="32">
        <v>0</v>
      </c>
      <c r="P299" s="32">
        <f t="shared" si="47"/>
        <v>0</v>
      </c>
      <c r="Q299" s="32">
        <v>0</v>
      </c>
      <c r="R299" s="32">
        <f t="shared" si="48"/>
        <v>0</v>
      </c>
      <c r="S299" s="32">
        <v>0</v>
      </c>
      <c r="T299" s="32">
        <f t="shared" si="49"/>
        <v>0</v>
      </c>
      <c r="U299" s="33">
        <v>1.5</v>
      </c>
      <c r="V299" s="33">
        <f t="shared" si="53"/>
        <v>0</v>
      </c>
      <c r="W299" s="34">
        <f t="shared" si="52"/>
        <v>3.5</v>
      </c>
      <c r="X299" s="103"/>
      <c r="Y299" s="35">
        <f t="shared" si="51"/>
        <v>0</v>
      </c>
    </row>
    <row r="300" spans="1:25" ht="14.4">
      <c r="A300" s="2" t="str">
        <f t="shared" si="54"/>
        <v>SAKARYAMekanik</v>
      </c>
      <c r="B300" s="14">
        <v>295</v>
      </c>
      <c r="C300" s="14" t="s">
        <v>768</v>
      </c>
      <c r="D300" s="29" t="s">
        <v>467</v>
      </c>
      <c r="E300" s="30" t="s">
        <v>70</v>
      </c>
      <c r="F300" s="10" t="s">
        <v>343</v>
      </c>
      <c r="G300" s="10" t="s">
        <v>71</v>
      </c>
      <c r="H300" s="31" t="s">
        <v>30</v>
      </c>
      <c r="I300" s="32">
        <v>0</v>
      </c>
      <c r="J300" s="32">
        <f t="shared" si="44"/>
        <v>0</v>
      </c>
      <c r="K300" s="32">
        <v>0</v>
      </c>
      <c r="L300" s="32">
        <f t="shared" si="45"/>
        <v>0</v>
      </c>
      <c r="M300" s="32">
        <v>0</v>
      </c>
      <c r="N300" s="32">
        <f t="shared" si="46"/>
        <v>0</v>
      </c>
      <c r="O300" s="32">
        <v>0</v>
      </c>
      <c r="P300" s="32">
        <f t="shared" si="47"/>
        <v>0</v>
      </c>
      <c r="Q300" s="32">
        <v>0</v>
      </c>
      <c r="R300" s="32">
        <f t="shared" si="48"/>
        <v>0</v>
      </c>
      <c r="S300" s="32">
        <v>0</v>
      </c>
      <c r="T300" s="32">
        <f t="shared" si="49"/>
        <v>0</v>
      </c>
      <c r="U300" s="33">
        <v>1</v>
      </c>
      <c r="V300" s="33">
        <f t="shared" si="53"/>
        <v>0</v>
      </c>
      <c r="W300" s="34">
        <f t="shared" si="52"/>
        <v>1</v>
      </c>
      <c r="X300" s="103"/>
      <c r="Y300" s="35">
        <f t="shared" si="51"/>
        <v>0</v>
      </c>
    </row>
    <row r="301" spans="1:25" ht="14.4">
      <c r="A301" s="2" t="str">
        <f t="shared" si="54"/>
        <v>SAKARYAMekanik</v>
      </c>
      <c r="B301" s="14">
        <v>296</v>
      </c>
      <c r="C301" s="14" t="s">
        <v>769</v>
      </c>
      <c r="D301" s="29" t="s">
        <v>467</v>
      </c>
      <c r="E301" s="30" t="s">
        <v>72</v>
      </c>
      <c r="F301" s="10" t="s">
        <v>345</v>
      </c>
      <c r="G301" s="10" t="s">
        <v>73</v>
      </c>
      <c r="H301" s="31" t="s">
        <v>30</v>
      </c>
      <c r="I301" s="32">
        <v>0</v>
      </c>
      <c r="J301" s="32">
        <f t="shared" si="44"/>
        <v>0</v>
      </c>
      <c r="K301" s="32">
        <v>0</v>
      </c>
      <c r="L301" s="32">
        <f t="shared" si="45"/>
        <v>0</v>
      </c>
      <c r="M301" s="32">
        <v>0</v>
      </c>
      <c r="N301" s="32">
        <f t="shared" si="46"/>
        <v>0</v>
      </c>
      <c r="O301" s="32">
        <v>0</v>
      </c>
      <c r="P301" s="32">
        <f t="shared" si="47"/>
        <v>0</v>
      </c>
      <c r="Q301" s="32">
        <v>0</v>
      </c>
      <c r="R301" s="32">
        <f t="shared" si="48"/>
        <v>0</v>
      </c>
      <c r="S301" s="32">
        <v>0</v>
      </c>
      <c r="T301" s="32">
        <f t="shared" si="49"/>
        <v>0</v>
      </c>
      <c r="U301" s="33">
        <v>1</v>
      </c>
      <c r="V301" s="33">
        <f t="shared" si="53"/>
        <v>0</v>
      </c>
      <c r="W301" s="34">
        <f t="shared" si="52"/>
        <v>1</v>
      </c>
      <c r="X301" s="103"/>
      <c r="Y301" s="35">
        <f t="shared" si="51"/>
        <v>0</v>
      </c>
    </row>
    <row r="302" spans="1:25" ht="28.8">
      <c r="A302" s="2" t="str">
        <f t="shared" si="54"/>
        <v>SAKARYAMekanik</v>
      </c>
      <c r="B302" s="14">
        <v>297</v>
      </c>
      <c r="C302" s="14" t="s">
        <v>770</v>
      </c>
      <c r="D302" s="29" t="s">
        <v>467</v>
      </c>
      <c r="E302" s="30">
        <v>791200</v>
      </c>
      <c r="F302" s="10" t="s">
        <v>345</v>
      </c>
      <c r="G302" s="10" t="s">
        <v>74</v>
      </c>
      <c r="H302" s="31" t="s">
        <v>30</v>
      </c>
      <c r="I302" s="32">
        <v>0</v>
      </c>
      <c r="J302" s="32">
        <f t="shared" si="44"/>
        <v>0</v>
      </c>
      <c r="K302" s="32">
        <v>0</v>
      </c>
      <c r="L302" s="32">
        <f t="shared" si="45"/>
        <v>0</v>
      </c>
      <c r="M302" s="32">
        <v>0</v>
      </c>
      <c r="N302" s="32">
        <f t="shared" si="46"/>
        <v>0</v>
      </c>
      <c r="O302" s="32">
        <v>0</v>
      </c>
      <c r="P302" s="32">
        <f t="shared" si="47"/>
        <v>0</v>
      </c>
      <c r="Q302" s="32">
        <v>0</v>
      </c>
      <c r="R302" s="32">
        <f t="shared" si="48"/>
        <v>0</v>
      </c>
      <c r="S302" s="32">
        <v>0</v>
      </c>
      <c r="T302" s="32">
        <f t="shared" si="49"/>
        <v>0</v>
      </c>
      <c r="U302" s="33">
        <v>1</v>
      </c>
      <c r="V302" s="33">
        <f t="shared" si="53"/>
        <v>0</v>
      </c>
      <c r="W302" s="34">
        <f t="shared" si="52"/>
        <v>1</v>
      </c>
      <c r="X302" s="103"/>
      <c r="Y302" s="35">
        <f t="shared" si="51"/>
        <v>0</v>
      </c>
    </row>
    <row r="303" spans="1:25" ht="14.4">
      <c r="A303" s="2" t="str">
        <f t="shared" si="54"/>
        <v>SAKARYAMekanik</v>
      </c>
      <c r="B303" s="14">
        <v>298</v>
      </c>
      <c r="C303" s="14" t="s">
        <v>771</v>
      </c>
      <c r="D303" s="29" t="s">
        <v>467</v>
      </c>
      <c r="E303" s="30" t="s">
        <v>207</v>
      </c>
      <c r="F303" s="10" t="s">
        <v>345</v>
      </c>
      <c r="G303" s="10" t="s">
        <v>313</v>
      </c>
      <c r="H303" s="31" t="s">
        <v>30</v>
      </c>
      <c r="I303" s="32">
        <v>0</v>
      </c>
      <c r="J303" s="32">
        <f t="shared" si="44"/>
        <v>0</v>
      </c>
      <c r="K303" s="32">
        <v>0</v>
      </c>
      <c r="L303" s="32">
        <f t="shared" si="45"/>
        <v>0</v>
      </c>
      <c r="M303" s="32">
        <v>0</v>
      </c>
      <c r="N303" s="32">
        <f t="shared" si="46"/>
        <v>0</v>
      </c>
      <c r="O303" s="32">
        <v>0</v>
      </c>
      <c r="P303" s="32">
        <f t="shared" si="47"/>
        <v>0</v>
      </c>
      <c r="Q303" s="32">
        <v>0</v>
      </c>
      <c r="R303" s="32">
        <f t="shared" si="48"/>
        <v>0</v>
      </c>
      <c r="S303" s="32">
        <v>0</v>
      </c>
      <c r="T303" s="32">
        <f t="shared" si="49"/>
        <v>0</v>
      </c>
      <c r="U303" s="33">
        <v>1</v>
      </c>
      <c r="V303" s="33">
        <f t="shared" si="53"/>
        <v>0</v>
      </c>
      <c r="W303" s="34">
        <f t="shared" si="52"/>
        <v>1</v>
      </c>
      <c r="X303" s="103"/>
      <c r="Y303" s="35">
        <f t="shared" si="51"/>
        <v>0</v>
      </c>
    </row>
    <row r="304" spans="1:25" ht="14.4">
      <c r="A304" s="2" t="str">
        <f t="shared" si="54"/>
        <v>SAKARYAMekanik</v>
      </c>
      <c r="B304" s="14">
        <v>299</v>
      </c>
      <c r="C304" s="14" t="s">
        <v>772</v>
      </c>
      <c r="D304" s="29" t="s">
        <v>467</v>
      </c>
      <c r="E304" s="30" t="s">
        <v>211</v>
      </c>
      <c r="F304" s="10" t="s">
        <v>345</v>
      </c>
      <c r="G304" s="10" t="s">
        <v>312</v>
      </c>
      <c r="H304" s="31" t="s">
        <v>30</v>
      </c>
      <c r="I304" s="32">
        <v>0</v>
      </c>
      <c r="J304" s="32">
        <f t="shared" si="44"/>
        <v>0</v>
      </c>
      <c r="K304" s="32">
        <v>2</v>
      </c>
      <c r="L304" s="32">
        <f t="shared" si="45"/>
        <v>0</v>
      </c>
      <c r="M304" s="32">
        <v>0</v>
      </c>
      <c r="N304" s="32">
        <f t="shared" si="46"/>
        <v>0</v>
      </c>
      <c r="O304" s="32">
        <v>0</v>
      </c>
      <c r="P304" s="32">
        <f t="shared" si="47"/>
        <v>0</v>
      </c>
      <c r="Q304" s="32">
        <v>0</v>
      </c>
      <c r="R304" s="32">
        <f t="shared" si="48"/>
        <v>0</v>
      </c>
      <c r="S304" s="32">
        <v>0</v>
      </c>
      <c r="T304" s="32">
        <f t="shared" si="49"/>
        <v>0</v>
      </c>
      <c r="U304" s="33">
        <v>1</v>
      </c>
      <c r="V304" s="33">
        <f t="shared" si="53"/>
        <v>0</v>
      </c>
      <c r="W304" s="34">
        <f t="shared" si="52"/>
        <v>3</v>
      </c>
      <c r="X304" s="103"/>
      <c r="Y304" s="35">
        <f t="shared" si="51"/>
        <v>0</v>
      </c>
    </row>
    <row r="305" spans="1:25" ht="14.4">
      <c r="A305" s="2" t="str">
        <f t="shared" si="54"/>
        <v>SAKARYAMekanik</v>
      </c>
      <c r="B305" s="14">
        <v>300</v>
      </c>
      <c r="C305" s="14" t="s">
        <v>773</v>
      </c>
      <c r="D305" s="29" t="s">
        <v>467</v>
      </c>
      <c r="E305" s="30" t="s">
        <v>75</v>
      </c>
      <c r="F305" s="10" t="s">
        <v>345</v>
      </c>
      <c r="G305" s="10" t="s">
        <v>76</v>
      </c>
      <c r="H305" s="31" t="s">
        <v>30</v>
      </c>
      <c r="I305" s="32">
        <v>0</v>
      </c>
      <c r="J305" s="32">
        <f t="shared" si="44"/>
        <v>0</v>
      </c>
      <c r="K305" s="32">
        <v>0</v>
      </c>
      <c r="L305" s="32">
        <f t="shared" si="45"/>
        <v>0</v>
      </c>
      <c r="M305" s="32">
        <v>0</v>
      </c>
      <c r="N305" s="32">
        <f t="shared" si="46"/>
        <v>0</v>
      </c>
      <c r="O305" s="32">
        <v>0</v>
      </c>
      <c r="P305" s="32">
        <f t="shared" si="47"/>
        <v>0</v>
      </c>
      <c r="Q305" s="32">
        <v>0</v>
      </c>
      <c r="R305" s="32">
        <f t="shared" si="48"/>
        <v>0</v>
      </c>
      <c r="S305" s="32">
        <v>0</v>
      </c>
      <c r="T305" s="32">
        <f t="shared" si="49"/>
        <v>0</v>
      </c>
      <c r="U305" s="33">
        <v>1</v>
      </c>
      <c r="V305" s="33">
        <f t="shared" si="53"/>
        <v>0</v>
      </c>
      <c r="W305" s="34">
        <f t="shared" si="52"/>
        <v>1</v>
      </c>
      <c r="X305" s="103"/>
      <c r="Y305" s="35">
        <f t="shared" si="51"/>
        <v>0</v>
      </c>
    </row>
    <row r="306" spans="1:25" ht="28.8">
      <c r="A306" s="2" t="str">
        <f t="shared" si="54"/>
        <v>SAKARYAMekanik</v>
      </c>
      <c r="B306" s="14">
        <v>301</v>
      </c>
      <c r="C306" s="14" t="s">
        <v>774</v>
      </c>
      <c r="D306" s="29" t="s">
        <v>467</v>
      </c>
      <c r="E306" s="30" t="s">
        <v>77</v>
      </c>
      <c r="F306" s="10" t="s">
        <v>345</v>
      </c>
      <c r="G306" s="10" t="s">
        <v>78</v>
      </c>
      <c r="H306" s="31" t="s">
        <v>30</v>
      </c>
      <c r="I306" s="32">
        <v>0</v>
      </c>
      <c r="J306" s="32">
        <f t="shared" si="44"/>
        <v>0</v>
      </c>
      <c r="K306" s="32">
        <v>0</v>
      </c>
      <c r="L306" s="32">
        <f t="shared" si="45"/>
        <v>0</v>
      </c>
      <c r="M306" s="32">
        <v>0</v>
      </c>
      <c r="N306" s="32">
        <f t="shared" si="46"/>
        <v>0</v>
      </c>
      <c r="O306" s="32">
        <v>0</v>
      </c>
      <c r="P306" s="32">
        <f t="shared" si="47"/>
        <v>0</v>
      </c>
      <c r="Q306" s="32">
        <v>0</v>
      </c>
      <c r="R306" s="32">
        <f t="shared" si="48"/>
        <v>0</v>
      </c>
      <c r="S306" s="32">
        <v>0</v>
      </c>
      <c r="T306" s="32">
        <f t="shared" si="49"/>
        <v>0</v>
      </c>
      <c r="U306" s="33">
        <v>1</v>
      </c>
      <c r="V306" s="33">
        <f t="shared" si="53"/>
        <v>0</v>
      </c>
      <c r="W306" s="34">
        <f t="shared" si="52"/>
        <v>1</v>
      </c>
      <c r="X306" s="103"/>
      <c r="Y306" s="35">
        <f t="shared" si="51"/>
        <v>0</v>
      </c>
    </row>
    <row r="307" spans="1:25" ht="14.4">
      <c r="A307" s="2" t="str">
        <f t="shared" si="54"/>
        <v>SAKARYAMekanik</v>
      </c>
      <c r="B307" s="14">
        <v>302</v>
      </c>
      <c r="C307" s="14" t="s">
        <v>775</v>
      </c>
      <c r="D307" s="29" t="s">
        <v>467</v>
      </c>
      <c r="E307" s="30" t="s">
        <v>212</v>
      </c>
      <c r="F307" s="10" t="s">
        <v>346</v>
      </c>
      <c r="G307" s="10" t="s">
        <v>303</v>
      </c>
      <c r="H307" s="31" t="s">
        <v>30</v>
      </c>
      <c r="I307" s="32">
        <v>0</v>
      </c>
      <c r="J307" s="32">
        <f t="shared" si="44"/>
        <v>0</v>
      </c>
      <c r="K307" s="32">
        <v>4</v>
      </c>
      <c r="L307" s="32">
        <f t="shared" si="45"/>
        <v>0</v>
      </c>
      <c r="M307" s="32">
        <v>3</v>
      </c>
      <c r="N307" s="32">
        <f t="shared" si="46"/>
        <v>0</v>
      </c>
      <c r="O307" s="32">
        <v>0</v>
      </c>
      <c r="P307" s="32">
        <f t="shared" si="47"/>
        <v>0</v>
      </c>
      <c r="Q307" s="32">
        <v>1</v>
      </c>
      <c r="R307" s="32">
        <f t="shared" si="48"/>
        <v>0</v>
      </c>
      <c r="S307" s="32">
        <v>0</v>
      </c>
      <c r="T307" s="32">
        <f t="shared" si="49"/>
        <v>0</v>
      </c>
      <c r="U307" s="33">
        <v>4.5</v>
      </c>
      <c r="V307" s="33">
        <f t="shared" si="53"/>
        <v>0</v>
      </c>
      <c r="W307" s="34">
        <f t="shared" si="52"/>
        <v>12.5</v>
      </c>
      <c r="X307" s="103"/>
      <c r="Y307" s="35">
        <f t="shared" si="51"/>
        <v>0</v>
      </c>
    </row>
    <row r="308" spans="1:25" ht="14.4">
      <c r="A308" s="2" t="str">
        <f t="shared" si="54"/>
        <v>SAKARYAMekanik</v>
      </c>
      <c r="B308" s="14">
        <v>303</v>
      </c>
      <c r="C308" s="14" t="s">
        <v>776</v>
      </c>
      <c r="D308" s="29" t="s">
        <v>467</v>
      </c>
      <c r="E308" s="30" t="s">
        <v>213</v>
      </c>
      <c r="F308" s="10" t="s">
        <v>344</v>
      </c>
      <c r="G308" s="10" t="s">
        <v>304</v>
      </c>
      <c r="H308" s="31" t="s">
        <v>30</v>
      </c>
      <c r="I308" s="32">
        <v>0</v>
      </c>
      <c r="J308" s="32">
        <f t="shared" si="44"/>
        <v>0</v>
      </c>
      <c r="K308" s="32">
        <v>0</v>
      </c>
      <c r="L308" s="32">
        <f t="shared" si="45"/>
        <v>0</v>
      </c>
      <c r="M308" s="32">
        <v>0</v>
      </c>
      <c r="N308" s="32">
        <f t="shared" si="46"/>
        <v>0</v>
      </c>
      <c r="O308" s="32">
        <v>0</v>
      </c>
      <c r="P308" s="32">
        <f t="shared" si="47"/>
        <v>0</v>
      </c>
      <c r="Q308" s="32">
        <v>0</v>
      </c>
      <c r="R308" s="32">
        <f t="shared" si="48"/>
        <v>0</v>
      </c>
      <c r="S308" s="32">
        <v>0</v>
      </c>
      <c r="T308" s="32">
        <f t="shared" si="49"/>
        <v>0</v>
      </c>
      <c r="U308" s="33">
        <v>1</v>
      </c>
      <c r="V308" s="33">
        <f t="shared" si="53"/>
        <v>0</v>
      </c>
      <c r="W308" s="34">
        <f t="shared" si="52"/>
        <v>1</v>
      </c>
      <c r="X308" s="103"/>
      <c r="Y308" s="35">
        <f t="shared" si="51"/>
        <v>0</v>
      </c>
    </row>
    <row r="309" spans="1:25" ht="28.8">
      <c r="A309" s="2" t="str">
        <f t="shared" si="54"/>
        <v>SAKARYAMekanik</v>
      </c>
      <c r="B309" s="14">
        <v>304</v>
      </c>
      <c r="C309" s="14" t="s">
        <v>777</v>
      </c>
      <c r="D309" s="29" t="s">
        <v>467</v>
      </c>
      <c r="E309" s="30" t="s">
        <v>214</v>
      </c>
      <c r="F309" s="10" t="s">
        <v>344</v>
      </c>
      <c r="G309" s="10" t="s">
        <v>83</v>
      </c>
      <c r="H309" s="31" t="s">
        <v>84</v>
      </c>
      <c r="I309" s="32">
        <v>0</v>
      </c>
      <c r="J309" s="32">
        <f t="shared" si="44"/>
        <v>0</v>
      </c>
      <c r="K309" s="32">
        <v>0</v>
      </c>
      <c r="L309" s="32">
        <f t="shared" si="45"/>
        <v>0</v>
      </c>
      <c r="M309" s="32">
        <v>0</v>
      </c>
      <c r="N309" s="32">
        <f t="shared" si="46"/>
        <v>0</v>
      </c>
      <c r="O309" s="32">
        <v>5</v>
      </c>
      <c r="P309" s="32">
        <f t="shared" si="47"/>
        <v>0</v>
      </c>
      <c r="Q309" s="32">
        <v>0</v>
      </c>
      <c r="R309" s="32">
        <f t="shared" si="48"/>
        <v>0</v>
      </c>
      <c r="S309" s="32">
        <v>0</v>
      </c>
      <c r="T309" s="32">
        <f t="shared" si="49"/>
        <v>0</v>
      </c>
      <c r="U309" s="33">
        <v>1</v>
      </c>
      <c r="V309" s="33">
        <f t="shared" si="53"/>
        <v>0</v>
      </c>
      <c r="W309" s="34">
        <f t="shared" si="52"/>
        <v>6</v>
      </c>
      <c r="X309" s="103"/>
      <c r="Y309" s="35">
        <f t="shared" si="51"/>
        <v>0</v>
      </c>
    </row>
    <row r="310" spans="1:25" ht="14.4">
      <c r="A310" s="2" t="str">
        <f t="shared" si="54"/>
        <v>SAKARYAMekanik</v>
      </c>
      <c r="B310" s="14">
        <v>305</v>
      </c>
      <c r="C310" s="14" t="s">
        <v>778</v>
      </c>
      <c r="D310" s="29" t="s">
        <v>467</v>
      </c>
      <c r="E310" s="30" t="s">
        <v>215</v>
      </c>
      <c r="F310" s="10" t="s">
        <v>346</v>
      </c>
      <c r="G310" s="10" t="s">
        <v>302</v>
      </c>
      <c r="H310" s="31" t="s">
        <v>30</v>
      </c>
      <c r="I310" s="32">
        <v>0</v>
      </c>
      <c r="J310" s="32">
        <f t="shared" si="44"/>
        <v>0</v>
      </c>
      <c r="K310" s="32">
        <v>0</v>
      </c>
      <c r="L310" s="32">
        <f t="shared" si="45"/>
        <v>0</v>
      </c>
      <c r="M310" s="32">
        <v>0</v>
      </c>
      <c r="N310" s="32">
        <f t="shared" si="46"/>
        <v>0</v>
      </c>
      <c r="O310" s="32">
        <v>0</v>
      </c>
      <c r="P310" s="32">
        <f t="shared" si="47"/>
        <v>0</v>
      </c>
      <c r="Q310" s="32">
        <v>0</v>
      </c>
      <c r="R310" s="32">
        <f t="shared" si="48"/>
        <v>0</v>
      </c>
      <c r="S310" s="32">
        <v>8</v>
      </c>
      <c r="T310" s="32">
        <f t="shared" si="49"/>
        <v>0</v>
      </c>
      <c r="U310" s="33">
        <v>1.5</v>
      </c>
      <c r="V310" s="33">
        <f t="shared" si="53"/>
        <v>0</v>
      </c>
      <c r="W310" s="34">
        <f t="shared" si="52"/>
        <v>9.5</v>
      </c>
      <c r="X310" s="103"/>
      <c r="Y310" s="35">
        <f t="shared" si="51"/>
        <v>0</v>
      </c>
    </row>
    <row r="311" spans="1:25" ht="14.4">
      <c r="A311" s="2" t="str">
        <f t="shared" si="54"/>
        <v>SAKARYAMekanik</v>
      </c>
      <c r="B311" s="14">
        <v>306</v>
      </c>
      <c r="C311" s="14" t="s">
        <v>779</v>
      </c>
      <c r="D311" s="29" t="s">
        <v>467</v>
      </c>
      <c r="E311" s="30">
        <v>161100</v>
      </c>
      <c r="F311" s="10" t="s">
        <v>346</v>
      </c>
      <c r="G311" s="10" t="s">
        <v>290</v>
      </c>
      <c r="H311" s="31" t="s">
        <v>30</v>
      </c>
      <c r="I311" s="32">
        <v>0</v>
      </c>
      <c r="J311" s="32">
        <f t="shared" si="44"/>
        <v>0</v>
      </c>
      <c r="K311" s="32">
        <v>8</v>
      </c>
      <c r="L311" s="32">
        <f t="shared" si="45"/>
        <v>0</v>
      </c>
      <c r="M311" s="32">
        <v>12</v>
      </c>
      <c r="N311" s="32">
        <f t="shared" si="46"/>
        <v>0</v>
      </c>
      <c r="O311" s="32">
        <v>0</v>
      </c>
      <c r="P311" s="32">
        <f t="shared" si="47"/>
        <v>0</v>
      </c>
      <c r="Q311" s="32">
        <v>4</v>
      </c>
      <c r="R311" s="32">
        <f t="shared" si="48"/>
        <v>0</v>
      </c>
      <c r="S311" s="32">
        <v>0</v>
      </c>
      <c r="T311" s="32">
        <f t="shared" si="49"/>
        <v>0</v>
      </c>
      <c r="U311" s="33">
        <v>1</v>
      </c>
      <c r="V311" s="33">
        <f t="shared" si="53"/>
        <v>0</v>
      </c>
      <c r="W311" s="34">
        <f t="shared" si="52"/>
        <v>25</v>
      </c>
      <c r="X311" s="103"/>
      <c r="Y311" s="35">
        <f t="shared" si="51"/>
        <v>0</v>
      </c>
    </row>
    <row r="312" spans="1:25" ht="14.4">
      <c r="A312" s="2" t="str">
        <f t="shared" si="54"/>
        <v>SAKARYAMekanik</v>
      </c>
      <c r="B312" s="14">
        <v>307</v>
      </c>
      <c r="C312" s="14" t="s">
        <v>780</v>
      </c>
      <c r="D312" s="29" t="s">
        <v>467</v>
      </c>
      <c r="E312" s="30">
        <v>201108</v>
      </c>
      <c r="F312" s="10" t="s">
        <v>346</v>
      </c>
      <c r="G312" s="10" t="s">
        <v>291</v>
      </c>
      <c r="H312" s="31" t="s">
        <v>84</v>
      </c>
      <c r="I312" s="32">
        <v>0</v>
      </c>
      <c r="J312" s="32">
        <f t="shared" si="44"/>
        <v>0</v>
      </c>
      <c r="K312" s="32">
        <v>0</v>
      </c>
      <c r="L312" s="32">
        <f t="shared" si="45"/>
        <v>0</v>
      </c>
      <c r="M312" s="32">
        <v>0</v>
      </c>
      <c r="N312" s="32">
        <f t="shared" si="46"/>
        <v>0</v>
      </c>
      <c r="O312" s="32">
        <v>0</v>
      </c>
      <c r="P312" s="32">
        <f t="shared" si="47"/>
        <v>0</v>
      </c>
      <c r="Q312" s="32">
        <v>0</v>
      </c>
      <c r="R312" s="32">
        <f t="shared" si="48"/>
        <v>0</v>
      </c>
      <c r="S312" s="32">
        <v>0</v>
      </c>
      <c r="T312" s="32">
        <f t="shared" si="49"/>
        <v>0</v>
      </c>
      <c r="U312" s="33">
        <v>1</v>
      </c>
      <c r="V312" s="33">
        <f t="shared" si="53"/>
        <v>0</v>
      </c>
      <c r="W312" s="34">
        <f t="shared" si="52"/>
        <v>1</v>
      </c>
      <c r="X312" s="103"/>
      <c r="Y312" s="35">
        <f t="shared" si="51"/>
        <v>0</v>
      </c>
    </row>
    <row r="313" spans="1:25" ht="14.4">
      <c r="A313" s="2" t="str">
        <f t="shared" si="54"/>
        <v>SAKARYAMekanik</v>
      </c>
      <c r="B313" s="14">
        <v>308</v>
      </c>
      <c r="C313" s="14" t="s">
        <v>781</v>
      </c>
      <c r="D313" s="29" t="s">
        <v>467</v>
      </c>
      <c r="E313" s="30">
        <v>170202</v>
      </c>
      <c r="F313" s="10" t="s">
        <v>346</v>
      </c>
      <c r="G313" s="10" t="s">
        <v>292</v>
      </c>
      <c r="H313" s="31" t="s">
        <v>30</v>
      </c>
      <c r="I313" s="32">
        <v>0</v>
      </c>
      <c r="J313" s="32">
        <f t="shared" si="44"/>
        <v>0</v>
      </c>
      <c r="K313" s="32">
        <v>0</v>
      </c>
      <c r="L313" s="32">
        <f t="shared" si="45"/>
        <v>0</v>
      </c>
      <c r="M313" s="32">
        <v>0</v>
      </c>
      <c r="N313" s="32">
        <f t="shared" si="46"/>
        <v>0</v>
      </c>
      <c r="O313" s="32">
        <v>0</v>
      </c>
      <c r="P313" s="32">
        <f t="shared" si="47"/>
        <v>0</v>
      </c>
      <c r="Q313" s="32">
        <v>0</v>
      </c>
      <c r="R313" s="32">
        <f t="shared" si="48"/>
        <v>0</v>
      </c>
      <c r="S313" s="32">
        <v>0</v>
      </c>
      <c r="T313" s="32">
        <f t="shared" si="49"/>
        <v>0</v>
      </c>
      <c r="U313" s="33">
        <v>1.5</v>
      </c>
      <c r="V313" s="33">
        <f t="shared" si="53"/>
        <v>0</v>
      </c>
      <c r="W313" s="34">
        <f t="shared" si="52"/>
        <v>1.5</v>
      </c>
      <c r="X313" s="103"/>
      <c r="Y313" s="35">
        <f t="shared" si="51"/>
        <v>0</v>
      </c>
    </row>
    <row r="314" spans="1:25" ht="14.4">
      <c r="A314" s="2" t="str">
        <f t="shared" si="54"/>
        <v>SAKARYAMekanik</v>
      </c>
      <c r="B314" s="14">
        <v>309</v>
      </c>
      <c r="C314" s="14" t="s">
        <v>782</v>
      </c>
      <c r="D314" s="29" t="s">
        <v>467</v>
      </c>
      <c r="E314" s="30">
        <v>230620</v>
      </c>
      <c r="F314" s="10" t="s">
        <v>346</v>
      </c>
      <c r="G314" s="10" t="s">
        <v>293</v>
      </c>
      <c r="H314" s="31" t="s">
        <v>84</v>
      </c>
      <c r="I314" s="32">
        <v>0</v>
      </c>
      <c r="J314" s="32">
        <f t="shared" si="44"/>
        <v>0</v>
      </c>
      <c r="K314" s="32">
        <v>0</v>
      </c>
      <c r="L314" s="32">
        <f t="shared" si="45"/>
        <v>0</v>
      </c>
      <c r="M314" s="32">
        <v>0</v>
      </c>
      <c r="N314" s="32">
        <f t="shared" si="46"/>
        <v>0</v>
      </c>
      <c r="O314" s="32">
        <v>0</v>
      </c>
      <c r="P314" s="32">
        <f t="shared" si="47"/>
        <v>0</v>
      </c>
      <c r="Q314" s="32">
        <v>0</v>
      </c>
      <c r="R314" s="32">
        <f t="shared" si="48"/>
        <v>0</v>
      </c>
      <c r="S314" s="32">
        <v>0</v>
      </c>
      <c r="T314" s="32">
        <f t="shared" si="49"/>
        <v>0</v>
      </c>
      <c r="U314" s="33">
        <v>1</v>
      </c>
      <c r="V314" s="33">
        <f t="shared" si="53"/>
        <v>0</v>
      </c>
      <c r="W314" s="34">
        <f t="shared" si="52"/>
        <v>1</v>
      </c>
      <c r="X314" s="103"/>
      <c r="Y314" s="35">
        <f t="shared" si="51"/>
        <v>0</v>
      </c>
    </row>
    <row r="315" spans="1:25" ht="14.4">
      <c r="A315" s="2" t="str">
        <f t="shared" si="54"/>
        <v>SAKARYAMekanik</v>
      </c>
      <c r="B315" s="14">
        <v>310</v>
      </c>
      <c r="C315" s="14" t="s">
        <v>783</v>
      </c>
      <c r="D315" s="29" t="s">
        <v>467</v>
      </c>
      <c r="E315" s="30">
        <v>231101</v>
      </c>
      <c r="F315" s="10" t="s">
        <v>346</v>
      </c>
      <c r="G315" s="10" t="s">
        <v>294</v>
      </c>
      <c r="H315" s="31" t="s">
        <v>84</v>
      </c>
      <c r="I315" s="32">
        <v>0</v>
      </c>
      <c r="J315" s="32">
        <f t="shared" si="44"/>
        <v>0</v>
      </c>
      <c r="K315" s="32">
        <v>0</v>
      </c>
      <c r="L315" s="32">
        <f t="shared" si="45"/>
        <v>0</v>
      </c>
      <c r="M315" s="32">
        <v>0</v>
      </c>
      <c r="N315" s="32">
        <f t="shared" si="46"/>
        <v>0</v>
      </c>
      <c r="O315" s="32">
        <v>0</v>
      </c>
      <c r="P315" s="32">
        <f t="shared" si="47"/>
        <v>0</v>
      </c>
      <c r="Q315" s="32">
        <v>0</v>
      </c>
      <c r="R315" s="32">
        <f t="shared" si="48"/>
        <v>0</v>
      </c>
      <c r="S315" s="32">
        <v>0</v>
      </c>
      <c r="T315" s="32">
        <f t="shared" si="49"/>
        <v>0</v>
      </c>
      <c r="U315" s="33">
        <v>1</v>
      </c>
      <c r="V315" s="33">
        <f t="shared" si="53"/>
        <v>0</v>
      </c>
      <c r="W315" s="34">
        <f t="shared" si="52"/>
        <v>1</v>
      </c>
      <c r="X315" s="103"/>
      <c r="Y315" s="35">
        <f t="shared" si="51"/>
        <v>0</v>
      </c>
    </row>
    <row r="316" spans="1:25" ht="14.4">
      <c r="A316" s="2" t="str">
        <f t="shared" si="54"/>
        <v>SAKARYAMekanik</v>
      </c>
      <c r="B316" s="14">
        <v>311</v>
      </c>
      <c r="C316" s="14" t="s">
        <v>784</v>
      </c>
      <c r="D316" s="29" t="s">
        <v>467</v>
      </c>
      <c r="E316" s="30">
        <v>231108</v>
      </c>
      <c r="F316" s="10" t="s">
        <v>346</v>
      </c>
      <c r="G316" s="10" t="s">
        <v>295</v>
      </c>
      <c r="H316" s="31" t="s">
        <v>84</v>
      </c>
      <c r="I316" s="32">
        <v>0</v>
      </c>
      <c r="J316" s="32">
        <f t="shared" si="44"/>
        <v>0</v>
      </c>
      <c r="K316" s="32">
        <v>0</v>
      </c>
      <c r="L316" s="32">
        <f t="shared" si="45"/>
        <v>0</v>
      </c>
      <c r="M316" s="32">
        <v>0</v>
      </c>
      <c r="N316" s="32">
        <f t="shared" si="46"/>
        <v>0</v>
      </c>
      <c r="O316" s="32">
        <v>0</v>
      </c>
      <c r="P316" s="32">
        <f t="shared" si="47"/>
        <v>0</v>
      </c>
      <c r="Q316" s="32">
        <v>0</v>
      </c>
      <c r="R316" s="32">
        <f t="shared" si="48"/>
        <v>0</v>
      </c>
      <c r="S316" s="32">
        <v>0</v>
      </c>
      <c r="T316" s="32">
        <f t="shared" si="49"/>
        <v>0</v>
      </c>
      <c r="U316" s="33">
        <v>1</v>
      </c>
      <c r="V316" s="33">
        <f t="shared" si="53"/>
        <v>0</v>
      </c>
      <c r="W316" s="34">
        <f t="shared" si="52"/>
        <v>1</v>
      </c>
      <c r="X316" s="103"/>
      <c r="Y316" s="35">
        <f t="shared" si="51"/>
        <v>0</v>
      </c>
    </row>
    <row r="317" spans="1:25" ht="14.4">
      <c r="A317" s="2" t="str">
        <f t="shared" si="54"/>
        <v>SAKARYAMekanik</v>
      </c>
      <c r="B317" s="14">
        <v>312</v>
      </c>
      <c r="C317" s="14" t="s">
        <v>785</v>
      </c>
      <c r="D317" s="29" t="s">
        <v>467</v>
      </c>
      <c r="E317" s="30">
        <v>210627</v>
      </c>
      <c r="F317" s="10" t="s">
        <v>346</v>
      </c>
      <c r="G317" s="10" t="s">
        <v>296</v>
      </c>
      <c r="H317" s="31" t="s">
        <v>30</v>
      </c>
      <c r="I317" s="32">
        <v>0</v>
      </c>
      <c r="J317" s="32">
        <f t="shared" si="44"/>
        <v>0</v>
      </c>
      <c r="K317" s="32">
        <v>2</v>
      </c>
      <c r="L317" s="32">
        <f t="shared" si="45"/>
        <v>0</v>
      </c>
      <c r="M317" s="32">
        <v>3</v>
      </c>
      <c r="N317" s="32">
        <f t="shared" si="46"/>
        <v>0</v>
      </c>
      <c r="O317" s="32">
        <v>0</v>
      </c>
      <c r="P317" s="32">
        <f t="shared" si="47"/>
        <v>0</v>
      </c>
      <c r="Q317" s="32">
        <v>1</v>
      </c>
      <c r="R317" s="32">
        <f t="shared" si="48"/>
        <v>0</v>
      </c>
      <c r="S317" s="32">
        <v>0</v>
      </c>
      <c r="T317" s="32">
        <f t="shared" si="49"/>
        <v>0</v>
      </c>
      <c r="U317" s="33">
        <v>1</v>
      </c>
      <c r="V317" s="33">
        <f t="shared" si="53"/>
        <v>0</v>
      </c>
      <c r="W317" s="34">
        <f t="shared" si="52"/>
        <v>7</v>
      </c>
      <c r="X317" s="103"/>
      <c r="Y317" s="35">
        <f t="shared" si="51"/>
        <v>0</v>
      </c>
    </row>
    <row r="318" spans="1:25" ht="14.4">
      <c r="A318" s="2" t="str">
        <f t="shared" si="54"/>
        <v>SAKARYAMekanik</v>
      </c>
      <c r="B318" s="14">
        <v>313</v>
      </c>
      <c r="C318" s="14" t="s">
        <v>786</v>
      </c>
      <c r="D318" s="29" t="s">
        <v>467</v>
      </c>
      <c r="E318" s="30" t="s">
        <v>216</v>
      </c>
      <c r="F318" s="10" t="s">
        <v>346</v>
      </c>
      <c r="G318" s="10" t="s">
        <v>297</v>
      </c>
      <c r="H318" s="31" t="s">
        <v>84</v>
      </c>
      <c r="I318" s="32">
        <v>0</v>
      </c>
      <c r="J318" s="32">
        <f t="shared" si="44"/>
        <v>0</v>
      </c>
      <c r="K318" s="32">
        <v>0</v>
      </c>
      <c r="L318" s="32">
        <f t="shared" si="45"/>
        <v>0</v>
      </c>
      <c r="M318" s="32">
        <v>0</v>
      </c>
      <c r="N318" s="32">
        <f t="shared" si="46"/>
        <v>0</v>
      </c>
      <c r="O318" s="32">
        <v>0</v>
      </c>
      <c r="P318" s="32">
        <f t="shared" si="47"/>
        <v>0</v>
      </c>
      <c r="Q318" s="32">
        <v>0</v>
      </c>
      <c r="R318" s="32">
        <f t="shared" si="48"/>
        <v>0</v>
      </c>
      <c r="S318" s="32">
        <v>0</v>
      </c>
      <c r="T318" s="32">
        <f t="shared" si="49"/>
        <v>0</v>
      </c>
      <c r="U318" s="33">
        <v>1</v>
      </c>
      <c r="V318" s="33">
        <f t="shared" si="53"/>
        <v>0</v>
      </c>
      <c r="W318" s="34">
        <f t="shared" si="52"/>
        <v>1</v>
      </c>
      <c r="X318" s="103"/>
      <c r="Y318" s="35">
        <f t="shared" si="51"/>
        <v>0</v>
      </c>
    </row>
    <row r="319" spans="1:25" ht="14.4">
      <c r="A319" s="2" t="str">
        <f t="shared" si="54"/>
        <v>SAKARYAMekanik</v>
      </c>
      <c r="B319" s="14">
        <v>314</v>
      </c>
      <c r="C319" s="14" t="s">
        <v>787</v>
      </c>
      <c r="D319" s="29" t="s">
        <v>467</v>
      </c>
      <c r="E319" s="30" t="s">
        <v>217</v>
      </c>
      <c r="F319" s="10" t="s">
        <v>346</v>
      </c>
      <c r="G319" s="10" t="s">
        <v>298</v>
      </c>
      <c r="H319" s="31" t="s">
        <v>84</v>
      </c>
      <c r="I319" s="32">
        <v>0</v>
      </c>
      <c r="J319" s="32">
        <f t="shared" si="44"/>
        <v>0</v>
      </c>
      <c r="K319" s="32">
        <v>0</v>
      </c>
      <c r="L319" s="32">
        <f t="shared" si="45"/>
        <v>0</v>
      </c>
      <c r="M319" s="32">
        <v>0</v>
      </c>
      <c r="N319" s="32">
        <f t="shared" si="46"/>
        <v>0</v>
      </c>
      <c r="O319" s="32">
        <v>0</v>
      </c>
      <c r="P319" s="32">
        <f t="shared" si="47"/>
        <v>0</v>
      </c>
      <c r="Q319" s="32">
        <v>0</v>
      </c>
      <c r="R319" s="32">
        <f t="shared" si="48"/>
        <v>0</v>
      </c>
      <c r="S319" s="32">
        <v>0</v>
      </c>
      <c r="T319" s="32">
        <f t="shared" si="49"/>
        <v>0</v>
      </c>
      <c r="U319" s="33">
        <v>1</v>
      </c>
      <c r="V319" s="33">
        <f t="shared" si="53"/>
        <v>0</v>
      </c>
      <c r="W319" s="34">
        <f t="shared" si="52"/>
        <v>1</v>
      </c>
      <c r="X319" s="103"/>
      <c r="Y319" s="35">
        <f t="shared" si="51"/>
        <v>0</v>
      </c>
    </row>
    <row r="320" spans="1:25" ht="14.4">
      <c r="A320" s="2" t="str">
        <f t="shared" si="54"/>
        <v>SAKARYAMekanik</v>
      </c>
      <c r="B320" s="14">
        <v>315</v>
      </c>
      <c r="C320" s="14" t="s">
        <v>788</v>
      </c>
      <c r="D320" s="29" t="s">
        <v>467</v>
      </c>
      <c r="E320" s="30" t="s">
        <v>218</v>
      </c>
      <c r="F320" s="10" t="s">
        <v>346</v>
      </c>
      <c r="G320" s="10" t="s">
        <v>299</v>
      </c>
      <c r="H320" s="31" t="s">
        <v>84</v>
      </c>
      <c r="I320" s="32">
        <v>0</v>
      </c>
      <c r="J320" s="32">
        <f t="shared" si="44"/>
        <v>0</v>
      </c>
      <c r="K320" s="32">
        <v>0</v>
      </c>
      <c r="L320" s="32">
        <f t="shared" si="45"/>
        <v>0</v>
      </c>
      <c r="M320" s="32">
        <v>0</v>
      </c>
      <c r="N320" s="32">
        <f t="shared" si="46"/>
        <v>0</v>
      </c>
      <c r="O320" s="32">
        <v>0</v>
      </c>
      <c r="P320" s="32">
        <f t="shared" si="47"/>
        <v>0</v>
      </c>
      <c r="Q320" s="32">
        <v>0</v>
      </c>
      <c r="R320" s="32">
        <f t="shared" si="48"/>
        <v>0</v>
      </c>
      <c r="S320" s="32">
        <v>0</v>
      </c>
      <c r="T320" s="32">
        <f t="shared" si="49"/>
        <v>0</v>
      </c>
      <c r="U320" s="33">
        <v>1</v>
      </c>
      <c r="V320" s="33">
        <f t="shared" si="53"/>
        <v>0</v>
      </c>
      <c r="W320" s="34">
        <f t="shared" si="52"/>
        <v>1</v>
      </c>
      <c r="X320" s="103"/>
      <c r="Y320" s="35">
        <f t="shared" si="51"/>
        <v>0</v>
      </c>
    </row>
    <row r="321" spans="1:25" ht="14.4">
      <c r="A321" s="2" t="str">
        <f t="shared" si="54"/>
        <v>SAKARYAMekanik</v>
      </c>
      <c r="B321" s="14">
        <v>316</v>
      </c>
      <c r="C321" s="14" t="s">
        <v>789</v>
      </c>
      <c r="D321" s="29" t="s">
        <v>467</v>
      </c>
      <c r="E321" s="30" t="s">
        <v>219</v>
      </c>
      <c r="F321" s="10" t="s">
        <v>346</v>
      </c>
      <c r="G321" s="10" t="s">
        <v>300</v>
      </c>
      <c r="H321" s="31" t="s">
        <v>84</v>
      </c>
      <c r="I321" s="32">
        <v>0</v>
      </c>
      <c r="J321" s="32">
        <f t="shared" si="44"/>
        <v>0</v>
      </c>
      <c r="K321" s="32">
        <v>0</v>
      </c>
      <c r="L321" s="32">
        <f t="shared" si="45"/>
        <v>0</v>
      </c>
      <c r="M321" s="32">
        <v>0</v>
      </c>
      <c r="N321" s="32">
        <f t="shared" si="46"/>
        <v>0</v>
      </c>
      <c r="O321" s="32">
        <v>0</v>
      </c>
      <c r="P321" s="32">
        <f t="shared" si="47"/>
        <v>0</v>
      </c>
      <c r="Q321" s="32">
        <v>0</v>
      </c>
      <c r="R321" s="32">
        <f t="shared" si="48"/>
        <v>0</v>
      </c>
      <c r="S321" s="32">
        <v>0</v>
      </c>
      <c r="T321" s="32">
        <f t="shared" si="49"/>
        <v>0</v>
      </c>
      <c r="U321" s="33">
        <v>1</v>
      </c>
      <c r="V321" s="33">
        <f t="shared" si="53"/>
        <v>0</v>
      </c>
      <c r="W321" s="34">
        <f t="shared" si="52"/>
        <v>1</v>
      </c>
      <c r="X321" s="103"/>
      <c r="Y321" s="35">
        <f t="shared" si="51"/>
        <v>0</v>
      </c>
    </row>
    <row r="322" spans="1:25" ht="14.4">
      <c r="A322" s="2" t="str">
        <f t="shared" si="54"/>
        <v>SAKARYAMekanik</v>
      </c>
      <c r="B322" s="14">
        <v>317</v>
      </c>
      <c r="C322" s="14" t="s">
        <v>790</v>
      </c>
      <c r="D322" s="29" t="s">
        <v>467</v>
      </c>
      <c r="E322" s="30" t="s">
        <v>220</v>
      </c>
      <c r="F322" s="10" t="s">
        <v>346</v>
      </c>
      <c r="G322" s="10" t="s">
        <v>301</v>
      </c>
      <c r="H322" s="31" t="s">
        <v>84</v>
      </c>
      <c r="I322" s="32">
        <v>0</v>
      </c>
      <c r="J322" s="32">
        <f t="shared" si="44"/>
        <v>0</v>
      </c>
      <c r="K322" s="32">
        <v>0</v>
      </c>
      <c r="L322" s="32">
        <f t="shared" si="45"/>
        <v>0</v>
      </c>
      <c r="M322" s="32">
        <v>0</v>
      </c>
      <c r="N322" s="32">
        <f t="shared" si="46"/>
        <v>0</v>
      </c>
      <c r="O322" s="32">
        <v>0</v>
      </c>
      <c r="P322" s="32">
        <f t="shared" si="47"/>
        <v>0</v>
      </c>
      <c r="Q322" s="32">
        <v>0</v>
      </c>
      <c r="R322" s="32">
        <f t="shared" si="48"/>
        <v>0</v>
      </c>
      <c r="S322" s="32">
        <v>0</v>
      </c>
      <c r="T322" s="32">
        <f t="shared" si="49"/>
        <v>0</v>
      </c>
      <c r="U322" s="33">
        <v>1</v>
      </c>
      <c r="V322" s="33">
        <f t="shared" si="53"/>
        <v>0</v>
      </c>
      <c r="W322" s="34">
        <f t="shared" si="52"/>
        <v>1</v>
      </c>
      <c r="X322" s="103"/>
      <c r="Y322" s="35">
        <f t="shared" si="51"/>
        <v>0</v>
      </c>
    </row>
    <row r="323" spans="1:25" ht="14.4">
      <c r="A323" s="2" t="str">
        <f t="shared" si="54"/>
        <v>SAKARYAMekanik</v>
      </c>
      <c r="B323" s="14">
        <v>318</v>
      </c>
      <c r="C323" s="14" t="s">
        <v>791</v>
      </c>
      <c r="D323" s="29" t="s">
        <v>467</v>
      </c>
      <c r="E323" s="30">
        <v>89501</v>
      </c>
      <c r="F323" s="10" t="s">
        <v>345</v>
      </c>
      <c r="G323" s="10" t="s">
        <v>320</v>
      </c>
      <c r="H323" s="31" t="s">
        <v>30</v>
      </c>
      <c r="I323" s="32">
        <v>0</v>
      </c>
      <c r="J323" s="32">
        <f t="shared" si="44"/>
        <v>0</v>
      </c>
      <c r="K323" s="32">
        <v>3</v>
      </c>
      <c r="L323" s="32">
        <f t="shared" si="45"/>
        <v>0</v>
      </c>
      <c r="M323" s="32">
        <v>3</v>
      </c>
      <c r="N323" s="32">
        <f t="shared" si="46"/>
        <v>0</v>
      </c>
      <c r="O323" s="32">
        <v>0</v>
      </c>
      <c r="P323" s="32">
        <f t="shared" si="47"/>
        <v>0</v>
      </c>
      <c r="Q323" s="32">
        <v>1</v>
      </c>
      <c r="R323" s="32">
        <f t="shared" si="48"/>
        <v>0</v>
      </c>
      <c r="S323" s="32">
        <v>0</v>
      </c>
      <c r="T323" s="32">
        <f t="shared" si="49"/>
        <v>0</v>
      </c>
      <c r="U323" s="33">
        <v>12</v>
      </c>
      <c r="V323" s="33">
        <f t="shared" si="53"/>
        <v>0</v>
      </c>
      <c r="W323" s="34">
        <f t="shared" si="52"/>
        <v>19</v>
      </c>
      <c r="X323" s="103"/>
      <c r="Y323" s="35">
        <f t="shared" si="51"/>
        <v>0</v>
      </c>
    </row>
    <row r="324" spans="1:25" ht="14.4">
      <c r="A324" s="2" t="str">
        <f t="shared" si="54"/>
        <v>SAKARYAMekanik</v>
      </c>
      <c r="B324" s="14">
        <v>319</v>
      </c>
      <c r="C324" s="14" t="s">
        <v>792</v>
      </c>
      <c r="D324" s="29" t="s">
        <v>467</v>
      </c>
      <c r="E324" s="30">
        <v>89402</v>
      </c>
      <c r="F324" s="10" t="s">
        <v>345</v>
      </c>
      <c r="G324" s="10" t="s">
        <v>321</v>
      </c>
      <c r="H324" s="31" t="s">
        <v>30</v>
      </c>
      <c r="I324" s="32">
        <v>0</v>
      </c>
      <c r="J324" s="32">
        <f t="shared" ref="J324:J353" si="55">I324*X324</f>
        <v>0</v>
      </c>
      <c r="K324" s="32">
        <v>2</v>
      </c>
      <c r="L324" s="32">
        <f t="shared" ref="L324:L353" si="56">K324*X324</f>
        <v>0</v>
      </c>
      <c r="M324" s="32">
        <v>3</v>
      </c>
      <c r="N324" s="32">
        <f t="shared" ref="N324:N353" si="57">M324*X324</f>
        <v>0</v>
      </c>
      <c r="O324" s="32">
        <v>0</v>
      </c>
      <c r="P324" s="32">
        <f t="shared" ref="P324:P353" si="58">O324*X324</f>
        <v>0</v>
      </c>
      <c r="Q324" s="32">
        <v>1</v>
      </c>
      <c r="R324" s="32">
        <f t="shared" ref="R324:R353" si="59">Q324*X324</f>
        <v>0</v>
      </c>
      <c r="S324" s="32">
        <v>0</v>
      </c>
      <c r="T324" s="32">
        <f t="shared" ref="T324:T353" si="60">X324*S324</f>
        <v>0</v>
      </c>
      <c r="U324" s="33">
        <v>1</v>
      </c>
      <c r="V324" s="33">
        <f t="shared" ref="V324:V353" si="61">U324*X324</f>
        <v>0</v>
      </c>
      <c r="W324" s="34">
        <f t="shared" si="52"/>
        <v>7</v>
      </c>
      <c r="X324" s="103"/>
      <c r="Y324" s="35">
        <f t="shared" ref="Y324:Y353" si="62">W324*X324</f>
        <v>0</v>
      </c>
    </row>
    <row r="325" spans="1:25" ht="14.4">
      <c r="A325" s="2" t="str">
        <f t="shared" si="54"/>
        <v>SAKARYAMekanik</v>
      </c>
      <c r="B325" s="14">
        <v>320</v>
      </c>
      <c r="C325" s="14" t="s">
        <v>793</v>
      </c>
      <c r="D325" s="29" t="s">
        <v>467</v>
      </c>
      <c r="E325" s="30" t="s">
        <v>221</v>
      </c>
      <c r="F325" s="10" t="s">
        <v>345</v>
      </c>
      <c r="G325" s="10" t="s">
        <v>403</v>
      </c>
      <c r="H325" s="31" t="s">
        <v>30</v>
      </c>
      <c r="I325" s="32">
        <v>0</v>
      </c>
      <c r="J325" s="32">
        <f t="shared" si="55"/>
        <v>0</v>
      </c>
      <c r="K325" s="32">
        <v>0</v>
      </c>
      <c r="L325" s="32">
        <f t="shared" si="56"/>
        <v>0</v>
      </c>
      <c r="M325" s="32">
        <v>3</v>
      </c>
      <c r="N325" s="32">
        <f t="shared" si="57"/>
        <v>0</v>
      </c>
      <c r="O325" s="32">
        <v>0</v>
      </c>
      <c r="P325" s="32">
        <f t="shared" si="58"/>
        <v>0</v>
      </c>
      <c r="Q325" s="32">
        <v>1</v>
      </c>
      <c r="R325" s="32">
        <f t="shared" si="59"/>
        <v>0</v>
      </c>
      <c r="S325" s="32">
        <v>0</v>
      </c>
      <c r="T325" s="32">
        <f t="shared" si="60"/>
        <v>0</v>
      </c>
      <c r="U325" s="33">
        <v>1</v>
      </c>
      <c r="V325" s="33">
        <f t="shared" si="61"/>
        <v>0</v>
      </c>
      <c r="W325" s="34">
        <f t="shared" ref="W325:W353" si="63">I325+K325+M325+O325+Q325+S325+U325</f>
        <v>5</v>
      </c>
      <c r="X325" s="103"/>
      <c r="Y325" s="35">
        <f t="shared" si="62"/>
        <v>0</v>
      </c>
    </row>
    <row r="326" spans="1:25" ht="14.4">
      <c r="A326" s="2" t="str">
        <f t="shared" si="54"/>
        <v>SAKARYAMekanik</v>
      </c>
      <c r="B326" s="14">
        <v>321</v>
      </c>
      <c r="C326" s="14" t="s">
        <v>794</v>
      </c>
      <c r="D326" s="29" t="s">
        <v>467</v>
      </c>
      <c r="E326" s="30" t="s">
        <v>222</v>
      </c>
      <c r="F326" s="10" t="s">
        <v>345</v>
      </c>
      <c r="G326" s="10" t="s">
        <v>405</v>
      </c>
      <c r="H326" s="31" t="s">
        <v>30</v>
      </c>
      <c r="I326" s="32">
        <v>0</v>
      </c>
      <c r="J326" s="32">
        <f t="shared" si="55"/>
        <v>0</v>
      </c>
      <c r="K326" s="32">
        <v>0</v>
      </c>
      <c r="L326" s="32">
        <f t="shared" si="56"/>
        <v>0</v>
      </c>
      <c r="M326" s="32">
        <v>0</v>
      </c>
      <c r="N326" s="32">
        <f t="shared" si="57"/>
        <v>0</v>
      </c>
      <c r="O326" s="32">
        <v>0</v>
      </c>
      <c r="P326" s="32">
        <f t="shared" si="58"/>
        <v>0</v>
      </c>
      <c r="Q326" s="32">
        <v>0</v>
      </c>
      <c r="R326" s="32">
        <f t="shared" si="59"/>
        <v>0</v>
      </c>
      <c r="S326" s="32">
        <v>0</v>
      </c>
      <c r="T326" s="32">
        <f t="shared" si="60"/>
        <v>0</v>
      </c>
      <c r="U326" s="33">
        <v>3</v>
      </c>
      <c r="V326" s="33">
        <f t="shared" si="61"/>
        <v>0</v>
      </c>
      <c r="W326" s="34">
        <f t="shared" si="63"/>
        <v>3</v>
      </c>
      <c r="X326" s="103"/>
      <c r="Y326" s="35">
        <f t="shared" si="62"/>
        <v>0</v>
      </c>
    </row>
    <row r="327" spans="1:25" ht="14.4">
      <c r="A327" s="2" t="str">
        <f t="shared" si="54"/>
        <v>SAKARYAMekanik</v>
      </c>
      <c r="B327" s="14">
        <v>322</v>
      </c>
      <c r="C327" s="14" t="s">
        <v>795</v>
      </c>
      <c r="D327" s="29" t="s">
        <v>467</v>
      </c>
      <c r="E327" s="30" t="s">
        <v>223</v>
      </c>
      <c r="F327" s="10" t="s">
        <v>344</v>
      </c>
      <c r="G327" s="10" t="s">
        <v>411</v>
      </c>
      <c r="H327" s="31" t="s">
        <v>30</v>
      </c>
      <c r="I327" s="32">
        <v>0</v>
      </c>
      <c r="J327" s="32">
        <f t="shared" si="55"/>
        <v>0</v>
      </c>
      <c r="K327" s="32">
        <v>0</v>
      </c>
      <c r="L327" s="32">
        <f t="shared" si="56"/>
        <v>0</v>
      </c>
      <c r="M327" s="32">
        <v>0</v>
      </c>
      <c r="N327" s="32">
        <f t="shared" si="57"/>
        <v>0</v>
      </c>
      <c r="O327" s="32">
        <v>0</v>
      </c>
      <c r="P327" s="32">
        <f t="shared" si="58"/>
        <v>0</v>
      </c>
      <c r="Q327" s="32">
        <v>0</v>
      </c>
      <c r="R327" s="32">
        <f t="shared" si="59"/>
        <v>0</v>
      </c>
      <c r="S327" s="32">
        <v>0</v>
      </c>
      <c r="T327" s="32">
        <f t="shared" si="60"/>
        <v>0</v>
      </c>
      <c r="U327" s="33">
        <v>4.5</v>
      </c>
      <c r="V327" s="33">
        <f t="shared" si="61"/>
        <v>0</v>
      </c>
      <c r="W327" s="34">
        <f t="shared" si="63"/>
        <v>4.5</v>
      </c>
      <c r="X327" s="103"/>
      <c r="Y327" s="35">
        <f t="shared" si="62"/>
        <v>0</v>
      </c>
    </row>
    <row r="328" spans="1:25" ht="14.4">
      <c r="A328" s="2" t="str">
        <f t="shared" si="54"/>
        <v>SAKARYAMekanik</v>
      </c>
      <c r="B328" s="14">
        <v>323</v>
      </c>
      <c r="C328" s="14" t="s">
        <v>796</v>
      </c>
      <c r="D328" s="29" t="s">
        <v>467</v>
      </c>
      <c r="E328" s="30" t="s">
        <v>224</v>
      </c>
      <c r="F328" s="10" t="s">
        <v>346</v>
      </c>
      <c r="G328" s="10" t="s">
        <v>419</v>
      </c>
      <c r="H328" s="31" t="s">
        <v>30</v>
      </c>
      <c r="I328" s="32">
        <v>0</v>
      </c>
      <c r="J328" s="32">
        <f t="shared" si="55"/>
        <v>0</v>
      </c>
      <c r="K328" s="32">
        <v>0</v>
      </c>
      <c r="L328" s="32">
        <f t="shared" si="56"/>
        <v>0</v>
      </c>
      <c r="M328" s="32">
        <v>0</v>
      </c>
      <c r="N328" s="32">
        <f t="shared" si="57"/>
        <v>0</v>
      </c>
      <c r="O328" s="32">
        <v>0</v>
      </c>
      <c r="P328" s="32">
        <f t="shared" si="58"/>
        <v>0</v>
      </c>
      <c r="Q328" s="32">
        <v>0</v>
      </c>
      <c r="R328" s="32">
        <f t="shared" si="59"/>
        <v>0</v>
      </c>
      <c r="S328" s="32">
        <v>0</v>
      </c>
      <c r="T328" s="32">
        <f t="shared" si="60"/>
        <v>0</v>
      </c>
      <c r="U328" s="33">
        <v>11.5</v>
      </c>
      <c r="V328" s="33">
        <f t="shared" si="61"/>
        <v>0</v>
      </c>
      <c r="W328" s="34">
        <f t="shared" si="63"/>
        <v>11.5</v>
      </c>
      <c r="X328" s="103"/>
      <c r="Y328" s="35">
        <f t="shared" si="62"/>
        <v>0</v>
      </c>
    </row>
    <row r="329" spans="1:25" ht="14.4">
      <c r="A329" s="2" t="str">
        <f t="shared" si="54"/>
        <v>SAKARYAMekanik</v>
      </c>
      <c r="B329" s="14">
        <v>324</v>
      </c>
      <c r="C329" s="14" t="s">
        <v>797</v>
      </c>
      <c r="D329" s="29" t="s">
        <v>467</v>
      </c>
      <c r="E329" s="30" t="s">
        <v>238</v>
      </c>
      <c r="F329" s="10" t="s">
        <v>345</v>
      </c>
      <c r="G329" s="10" t="s">
        <v>420</v>
      </c>
      <c r="H329" s="31" t="s">
        <v>30</v>
      </c>
      <c r="I329" s="32">
        <v>0</v>
      </c>
      <c r="J329" s="32">
        <f t="shared" si="55"/>
        <v>0</v>
      </c>
      <c r="K329" s="32">
        <v>3</v>
      </c>
      <c r="L329" s="32">
        <f t="shared" si="56"/>
        <v>0</v>
      </c>
      <c r="M329" s="32">
        <v>3</v>
      </c>
      <c r="N329" s="32">
        <f t="shared" si="57"/>
        <v>0</v>
      </c>
      <c r="O329" s="32">
        <v>0</v>
      </c>
      <c r="P329" s="32">
        <f t="shared" si="58"/>
        <v>0</v>
      </c>
      <c r="Q329" s="32">
        <v>1</v>
      </c>
      <c r="R329" s="32">
        <f t="shared" si="59"/>
        <v>0</v>
      </c>
      <c r="S329" s="32">
        <v>0</v>
      </c>
      <c r="T329" s="32">
        <f t="shared" si="60"/>
        <v>0</v>
      </c>
      <c r="U329" s="33">
        <v>1.5</v>
      </c>
      <c r="V329" s="33">
        <f t="shared" si="61"/>
        <v>0</v>
      </c>
      <c r="W329" s="34">
        <f t="shared" si="63"/>
        <v>8.5</v>
      </c>
      <c r="X329" s="103"/>
      <c r="Y329" s="35">
        <f t="shared" si="62"/>
        <v>0</v>
      </c>
    </row>
    <row r="330" spans="1:25" ht="14.4">
      <c r="A330" s="2" t="str">
        <f t="shared" si="54"/>
        <v>SAKARYAMekanik</v>
      </c>
      <c r="B330" s="14">
        <v>325</v>
      </c>
      <c r="C330" s="14" t="s">
        <v>798</v>
      </c>
      <c r="D330" s="29" t="s">
        <v>467</v>
      </c>
      <c r="E330" s="30" t="s">
        <v>239</v>
      </c>
      <c r="F330" s="10" t="s">
        <v>345</v>
      </c>
      <c r="G330" s="10" t="s">
        <v>435</v>
      </c>
      <c r="H330" s="31" t="s">
        <v>30</v>
      </c>
      <c r="I330" s="32">
        <v>0</v>
      </c>
      <c r="J330" s="32">
        <f t="shared" si="55"/>
        <v>0</v>
      </c>
      <c r="K330" s="32">
        <v>0</v>
      </c>
      <c r="L330" s="32">
        <f t="shared" si="56"/>
        <v>0</v>
      </c>
      <c r="M330" s="32">
        <v>0</v>
      </c>
      <c r="N330" s="32">
        <f t="shared" si="57"/>
        <v>0</v>
      </c>
      <c r="O330" s="32">
        <v>0</v>
      </c>
      <c r="P330" s="32">
        <f t="shared" si="58"/>
        <v>0</v>
      </c>
      <c r="Q330" s="32">
        <v>0</v>
      </c>
      <c r="R330" s="32">
        <f t="shared" si="59"/>
        <v>0</v>
      </c>
      <c r="S330" s="32">
        <v>0</v>
      </c>
      <c r="T330" s="32">
        <f t="shared" si="60"/>
        <v>0</v>
      </c>
      <c r="U330" s="33">
        <v>1</v>
      </c>
      <c r="V330" s="33">
        <f t="shared" si="61"/>
        <v>0</v>
      </c>
      <c r="W330" s="34">
        <f t="shared" si="63"/>
        <v>1</v>
      </c>
      <c r="X330" s="103"/>
      <c r="Y330" s="35">
        <f t="shared" si="62"/>
        <v>0</v>
      </c>
    </row>
    <row r="331" spans="1:25" ht="14.4">
      <c r="A331" s="2" t="str">
        <f t="shared" si="54"/>
        <v>SAKARYAMekanik</v>
      </c>
      <c r="B331" s="14">
        <v>326</v>
      </c>
      <c r="C331" s="14" t="s">
        <v>799</v>
      </c>
      <c r="D331" s="29" t="s">
        <v>467</v>
      </c>
      <c r="E331" s="30" t="s">
        <v>240</v>
      </c>
      <c r="F331" s="10" t="s">
        <v>346</v>
      </c>
      <c r="G331" s="10" t="s">
        <v>468</v>
      </c>
      <c r="H331" s="31" t="s">
        <v>84</v>
      </c>
      <c r="I331" s="32">
        <v>0</v>
      </c>
      <c r="J331" s="32">
        <f t="shared" si="55"/>
        <v>0</v>
      </c>
      <c r="K331" s="32">
        <v>0</v>
      </c>
      <c r="L331" s="32">
        <f t="shared" si="56"/>
        <v>0</v>
      </c>
      <c r="M331" s="32">
        <v>0</v>
      </c>
      <c r="N331" s="32">
        <f t="shared" si="57"/>
        <v>0</v>
      </c>
      <c r="O331" s="32">
        <v>0</v>
      </c>
      <c r="P331" s="32">
        <f t="shared" si="58"/>
        <v>0</v>
      </c>
      <c r="Q331" s="32">
        <v>0</v>
      </c>
      <c r="R331" s="32">
        <f t="shared" si="59"/>
        <v>0</v>
      </c>
      <c r="S331" s="32">
        <v>0</v>
      </c>
      <c r="T331" s="32">
        <f t="shared" si="60"/>
        <v>0</v>
      </c>
      <c r="U331" s="33">
        <v>1</v>
      </c>
      <c r="V331" s="33">
        <f t="shared" si="61"/>
        <v>0</v>
      </c>
      <c r="W331" s="34">
        <f t="shared" si="63"/>
        <v>1</v>
      </c>
      <c r="X331" s="103"/>
      <c r="Y331" s="35">
        <f t="shared" si="62"/>
        <v>0</v>
      </c>
    </row>
    <row r="332" spans="1:25" ht="14.4">
      <c r="A332" s="2" t="str">
        <f t="shared" si="54"/>
        <v>SAKARYAMekanik</v>
      </c>
      <c r="B332" s="14">
        <v>327</v>
      </c>
      <c r="C332" s="14" t="s">
        <v>800</v>
      </c>
      <c r="D332" s="29" t="s">
        <v>467</v>
      </c>
      <c r="E332" s="30" t="s">
        <v>453</v>
      </c>
      <c r="F332" s="10" t="s">
        <v>346</v>
      </c>
      <c r="G332" s="10" t="s">
        <v>469</v>
      </c>
      <c r="H332" s="31" t="s">
        <v>84</v>
      </c>
      <c r="I332" s="32">
        <v>0</v>
      </c>
      <c r="J332" s="32">
        <f t="shared" si="55"/>
        <v>0</v>
      </c>
      <c r="K332" s="32">
        <v>0</v>
      </c>
      <c r="L332" s="32">
        <f t="shared" si="56"/>
        <v>0</v>
      </c>
      <c r="M332" s="32">
        <v>0</v>
      </c>
      <c r="N332" s="32">
        <f t="shared" si="57"/>
        <v>0</v>
      </c>
      <c r="O332" s="32">
        <v>0</v>
      </c>
      <c r="P332" s="32">
        <f t="shared" si="58"/>
        <v>0</v>
      </c>
      <c r="Q332" s="32">
        <v>0</v>
      </c>
      <c r="R332" s="32">
        <f t="shared" si="59"/>
        <v>0</v>
      </c>
      <c r="S332" s="32">
        <v>0</v>
      </c>
      <c r="T332" s="32">
        <f t="shared" si="60"/>
        <v>0</v>
      </c>
      <c r="U332" s="33">
        <v>1</v>
      </c>
      <c r="V332" s="33">
        <f t="shared" si="61"/>
        <v>0</v>
      </c>
      <c r="W332" s="34">
        <f t="shared" si="63"/>
        <v>1</v>
      </c>
      <c r="X332" s="103"/>
      <c r="Y332" s="35">
        <f t="shared" si="62"/>
        <v>0</v>
      </c>
    </row>
    <row r="333" spans="1:25" ht="14.4">
      <c r="A333" s="2" t="str">
        <f t="shared" si="54"/>
        <v>SAKARYAMekanik</v>
      </c>
      <c r="B333" s="14">
        <v>328</v>
      </c>
      <c r="C333" s="14" t="s">
        <v>801</v>
      </c>
      <c r="D333" s="29" t="s">
        <v>467</v>
      </c>
      <c r="E333" s="30" t="s">
        <v>454</v>
      </c>
      <c r="F333" s="10" t="s">
        <v>346</v>
      </c>
      <c r="G333" s="10" t="s">
        <v>470</v>
      </c>
      <c r="H333" s="31" t="s">
        <v>84</v>
      </c>
      <c r="I333" s="32">
        <v>0</v>
      </c>
      <c r="J333" s="32">
        <f t="shared" si="55"/>
        <v>0</v>
      </c>
      <c r="K333" s="32">
        <v>0</v>
      </c>
      <c r="L333" s="32">
        <f t="shared" si="56"/>
        <v>0</v>
      </c>
      <c r="M333" s="32">
        <v>0</v>
      </c>
      <c r="N333" s="32">
        <f t="shared" si="57"/>
        <v>0</v>
      </c>
      <c r="O333" s="32">
        <v>0</v>
      </c>
      <c r="P333" s="32">
        <f t="shared" si="58"/>
        <v>0</v>
      </c>
      <c r="Q333" s="32">
        <v>0</v>
      </c>
      <c r="R333" s="32">
        <f t="shared" si="59"/>
        <v>0</v>
      </c>
      <c r="S333" s="32">
        <v>0</v>
      </c>
      <c r="T333" s="32">
        <f t="shared" si="60"/>
        <v>0</v>
      </c>
      <c r="U333" s="33">
        <v>1</v>
      </c>
      <c r="V333" s="33">
        <f t="shared" si="61"/>
        <v>0</v>
      </c>
      <c r="W333" s="34">
        <f t="shared" si="63"/>
        <v>1</v>
      </c>
      <c r="X333" s="103"/>
      <c r="Y333" s="35">
        <f t="shared" si="62"/>
        <v>0</v>
      </c>
    </row>
    <row r="334" spans="1:25" ht="14.4">
      <c r="A334" s="2" t="str">
        <f t="shared" si="54"/>
        <v>SAKARYAMekanik</v>
      </c>
      <c r="B334" s="14">
        <v>329</v>
      </c>
      <c r="C334" s="14" t="s">
        <v>802</v>
      </c>
      <c r="D334" s="29" t="s">
        <v>467</v>
      </c>
      <c r="E334" s="30" t="s">
        <v>455</v>
      </c>
      <c r="F334" s="10" t="s">
        <v>346</v>
      </c>
      <c r="G334" s="10" t="s">
        <v>471</v>
      </c>
      <c r="H334" s="31" t="s">
        <v>84</v>
      </c>
      <c r="I334" s="32">
        <v>0</v>
      </c>
      <c r="J334" s="32">
        <f t="shared" si="55"/>
        <v>0</v>
      </c>
      <c r="K334" s="32">
        <v>0</v>
      </c>
      <c r="L334" s="32">
        <f t="shared" si="56"/>
        <v>0</v>
      </c>
      <c r="M334" s="32">
        <v>0</v>
      </c>
      <c r="N334" s="32">
        <f t="shared" si="57"/>
        <v>0</v>
      </c>
      <c r="O334" s="32">
        <v>0</v>
      </c>
      <c r="P334" s="32">
        <f t="shared" si="58"/>
        <v>0</v>
      </c>
      <c r="Q334" s="32">
        <v>0</v>
      </c>
      <c r="R334" s="32">
        <f t="shared" si="59"/>
        <v>0</v>
      </c>
      <c r="S334" s="32">
        <v>0</v>
      </c>
      <c r="T334" s="32">
        <f t="shared" si="60"/>
        <v>0</v>
      </c>
      <c r="U334" s="33">
        <v>1</v>
      </c>
      <c r="V334" s="33">
        <f t="shared" si="61"/>
        <v>0</v>
      </c>
      <c r="W334" s="34">
        <f t="shared" si="63"/>
        <v>1</v>
      </c>
      <c r="X334" s="103"/>
      <c r="Y334" s="35">
        <f t="shared" si="62"/>
        <v>0</v>
      </c>
    </row>
    <row r="335" spans="1:25" ht="14.4">
      <c r="A335" s="2" t="str">
        <f t="shared" si="54"/>
        <v>SAKARYAMekanik</v>
      </c>
      <c r="B335" s="14">
        <v>330</v>
      </c>
      <c r="C335" s="14" t="s">
        <v>803</v>
      </c>
      <c r="D335" s="29" t="s">
        <v>467</v>
      </c>
      <c r="E335" s="30" t="s">
        <v>263</v>
      </c>
      <c r="F335" s="10" t="s">
        <v>346</v>
      </c>
      <c r="G335" s="10" t="s">
        <v>472</v>
      </c>
      <c r="H335" s="31" t="s">
        <v>84</v>
      </c>
      <c r="I335" s="32">
        <v>0</v>
      </c>
      <c r="J335" s="32">
        <f t="shared" si="55"/>
        <v>0</v>
      </c>
      <c r="K335" s="32">
        <v>0</v>
      </c>
      <c r="L335" s="32">
        <f t="shared" si="56"/>
        <v>0</v>
      </c>
      <c r="M335" s="32">
        <v>0</v>
      </c>
      <c r="N335" s="32">
        <f t="shared" si="57"/>
        <v>0</v>
      </c>
      <c r="O335" s="32">
        <v>0</v>
      </c>
      <c r="P335" s="32">
        <f t="shared" si="58"/>
        <v>0</v>
      </c>
      <c r="Q335" s="32">
        <v>0</v>
      </c>
      <c r="R335" s="32">
        <f t="shared" si="59"/>
        <v>0</v>
      </c>
      <c r="S335" s="32">
        <v>0</v>
      </c>
      <c r="T335" s="32">
        <f t="shared" si="60"/>
        <v>0</v>
      </c>
      <c r="U335" s="33">
        <v>1</v>
      </c>
      <c r="V335" s="33">
        <f t="shared" si="61"/>
        <v>0</v>
      </c>
      <c r="W335" s="34">
        <f t="shared" si="63"/>
        <v>1</v>
      </c>
      <c r="X335" s="103"/>
      <c r="Y335" s="35">
        <f t="shared" si="62"/>
        <v>0</v>
      </c>
    </row>
    <row r="336" spans="1:25" ht="14.4">
      <c r="A336" s="2" t="str">
        <f t="shared" si="54"/>
        <v>SAKARYAMekanik</v>
      </c>
      <c r="B336" s="14">
        <v>331</v>
      </c>
      <c r="C336" s="14" t="s">
        <v>804</v>
      </c>
      <c r="D336" s="29" t="s">
        <v>467</v>
      </c>
      <c r="E336" s="30" t="s">
        <v>266</v>
      </c>
      <c r="F336" s="10" t="s">
        <v>346</v>
      </c>
      <c r="G336" s="10" t="s">
        <v>448</v>
      </c>
      <c r="H336" s="31" t="s">
        <v>30</v>
      </c>
      <c r="I336" s="32">
        <v>0</v>
      </c>
      <c r="J336" s="32">
        <f t="shared" si="55"/>
        <v>0</v>
      </c>
      <c r="K336" s="32">
        <v>0</v>
      </c>
      <c r="L336" s="32">
        <f t="shared" si="56"/>
        <v>0</v>
      </c>
      <c r="M336" s="32">
        <v>0</v>
      </c>
      <c r="N336" s="32">
        <f t="shared" si="57"/>
        <v>0</v>
      </c>
      <c r="O336" s="32">
        <v>0</v>
      </c>
      <c r="P336" s="32">
        <f t="shared" si="58"/>
        <v>0</v>
      </c>
      <c r="Q336" s="32">
        <v>0</v>
      </c>
      <c r="R336" s="32">
        <f t="shared" si="59"/>
        <v>0</v>
      </c>
      <c r="S336" s="32">
        <v>0</v>
      </c>
      <c r="T336" s="32">
        <f t="shared" si="60"/>
        <v>0</v>
      </c>
      <c r="U336" s="33">
        <v>1</v>
      </c>
      <c r="V336" s="33">
        <f t="shared" si="61"/>
        <v>0</v>
      </c>
      <c r="W336" s="34">
        <f t="shared" si="63"/>
        <v>1</v>
      </c>
      <c r="X336" s="103"/>
      <c r="Y336" s="35">
        <f t="shared" si="62"/>
        <v>0</v>
      </c>
    </row>
    <row r="337" spans="1:25" ht="14.4">
      <c r="A337" s="2" t="str">
        <f t="shared" si="54"/>
        <v>SAKARYAMekanik</v>
      </c>
      <c r="B337" s="14">
        <v>332</v>
      </c>
      <c r="C337" s="14" t="s">
        <v>805</v>
      </c>
      <c r="D337" s="29" t="s">
        <v>467</v>
      </c>
      <c r="E337" s="30" t="s">
        <v>267</v>
      </c>
      <c r="F337" s="10" t="s">
        <v>346</v>
      </c>
      <c r="G337" s="10" t="s">
        <v>449</v>
      </c>
      <c r="H337" s="31" t="s">
        <v>30</v>
      </c>
      <c r="I337" s="32">
        <v>0</v>
      </c>
      <c r="J337" s="32">
        <f t="shared" si="55"/>
        <v>0</v>
      </c>
      <c r="K337" s="32">
        <v>0</v>
      </c>
      <c r="L337" s="32">
        <f t="shared" si="56"/>
        <v>0</v>
      </c>
      <c r="M337" s="32">
        <v>0</v>
      </c>
      <c r="N337" s="32">
        <f t="shared" si="57"/>
        <v>0</v>
      </c>
      <c r="O337" s="32">
        <v>0</v>
      </c>
      <c r="P337" s="32">
        <f t="shared" si="58"/>
        <v>0</v>
      </c>
      <c r="Q337" s="32">
        <v>0</v>
      </c>
      <c r="R337" s="32">
        <f t="shared" si="59"/>
        <v>0</v>
      </c>
      <c r="S337" s="32">
        <v>0</v>
      </c>
      <c r="T337" s="32">
        <f t="shared" si="60"/>
        <v>0</v>
      </c>
      <c r="U337" s="33">
        <v>1</v>
      </c>
      <c r="V337" s="33">
        <f t="shared" si="61"/>
        <v>0</v>
      </c>
      <c r="W337" s="34">
        <f t="shared" si="63"/>
        <v>1</v>
      </c>
      <c r="X337" s="103"/>
      <c r="Y337" s="35">
        <f t="shared" si="62"/>
        <v>0</v>
      </c>
    </row>
    <row r="338" spans="1:25" ht="14.4">
      <c r="A338" s="2" t="str">
        <f t="shared" si="54"/>
        <v>SAKARYAMekanik</v>
      </c>
      <c r="B338" s="14">
        <v>333</v>
      </c>
      <c r="C338" s="14" t="s">
        <v>806</v>
      </c>
      <c r="D338" s="29" t="s">
        <v>467</v>
      </c>
      <c r="E338" s="30" t="s">
        <v>269</v>
      </c>
      <c r="F338" s="10" t="s">
        <v>346</v>
      </c>
      <c r="G338" s="10" t="s">
        <v>450</v>
      </c>
      <c r="H338" s="31" t="s">
        <v>30</v>
      </c>
      <c r="I338" s="32">
        <v>0</v>
      </c>
      <c r="J338" s="32">
        <f t="shared" si="55"/>
        <v>0</v>
      </c>
      <c r="K338" s="32">
        <v>0</v>
      </c>
      <c r="L338" s="32">
        <f t="shared" si="56"/>
        <v>0</v>
      </c>
      <c r="M338" s="32">
        <v>0</v>
      </c>
      <c r="N338" s="32">
        <f t="shared" si="57"/>
        <v>0</v>
      </c>
      <c r="O338" s="32">
        <v>0</v>
      </c>
      <c r="P338" s="32">
        <f t="shared" si="58"/>
        <v>0</v>
      </c>
      <c r="Q338" s="32">
        <v>0</v>
      </c>
      <c r="R338" s="32">
        <f t="shared" si="59"/>
        <v>0</v>
      </c>
      <c r="S338" s="32">
        <v>0</v>
      </c>
      <c r="T338" s="32">
        <f t="shared" si="60"/>
        <v>0</v>
      </c>
      <c r="U338" s="33">
        <v>1</v>
      </c>
      <c r="V338" s="33">
        <f t="shared" si="61"/>
        <v>0</v>
      </c>
      <c r="W338" s="34">
        <f t="shared" si="63"/>
        <v>1</v>
      </c>
      <c r="X338" s="103"/>
      <c r="Y338" s="35">
        <f t="shared" si="62"/>
        <v>0</v>
      </c>
    </row>
    <row r="339" spans="1:25" ht="14.4">
      <c r="A339" s="2" t="str">
        <f t="shared" si="54"/>
        <v>SAKARYAMekanik</v>
      </c>
      <c r="B339" s="14">
        <v>334</v>
      </c>
      <c r="C339" s="14" t="s">
        <v>807</v>
      </c>
      <c r="D339" s="29" t="s">
        <v>467</v>
      </c>
      <c r="E339" s="30" t="s">
        <v>270</v>
      </c>
      <c r="F339" s="10" t="s">
        <v>346</v>
      </c>
      <c r="G339" s="10" t="s">
        <v>451</v>
      </c>
      <c r="H339" s="31" t="s">
        <v>30</v>
      </c>
      <c r="I339" s="32">
        <v>0</v>
      </c>
      <c r="J339" s="32">
        <f t="shared" si="55"/>
        <v>0</v>
      </c>
      <c r="K339" s="32">
        <v>0</v>
      </c>
      <c r="L339" s="32">
        <f t="shared" si="56"/>
        <v>0</v>
      </c>
      <c r="M339" s="32">
        <v>0</v>
      </c>
      <c r="N339" s="32">
        <f t="shared" si="57"/>
        <v>0</v>
      </c>
      <c r="O339" s="32">
        <v>0</v>
      </c>
      <c r="P339" s="32">
        <f t="shared" si="58"/>
        <v>0</v>
      </c>
      <c r="Q339" s="32">
        <v>0</v>
      </c>
      <c r="R339" s="32">
        <f t="shared" si="59"/>
        <v>0</v>
      </c>
      <c r="S339" s="32">
        <v>0</v>
      </c>
      <c r="T339" s="32">
        <f t="shared" si="60"/>
        <v>0</v>
      </c>
      <c r="U339" s="33">
        <v>1</v>
      </c>
      <c r="V339" s="33">
        <f t="shared" si="61"/>
        <v>0</v>
      </c>
      <c r="W339" s="34">
        <f t="shared" si="63"/>
        <v>1</v>
      </c>
      <c r="X339" s="103"/>
      <c r="Y339" s="35">
        <f t="shared" si="62"/>
        <v>0</v>
      </c>
    </row>
    <row r="340" spans="1:25" ht="14.4">
      <c r="A340" s="2" t="str">
        <f t="shared" si="54"/>
        <v>SAKARYAMekanik</v>
      </c>
      <c r="B340" s="14">
        <v>335</v>
      </c>
      <c r="C340" s="14" t="s">
        <v>808</v>
      </c>
      <c r="D340" s="29" t="s">
        <v>467</v>
      </c>
      <c r="E340" s="30" t="s">
        <v>348</v>
      </c>
      <c r="F340" s="10" t="s">
        <v>346</v>
      </c>
      <c r="G340" s="10" t="s">
        <v>452</v>
      </c>
      <c r="H340" s="31" t="s">
        <v>30</v>
      </c>
      <c r="I340" s="32">
        <v>0</v>
      </c>
      <c r="J340" s="32">
        <f t="shared" si="55"/>
        <v>0</v>
      </c>
      <c r="K340" s="32">
        <v>0</v>
      </c>
      <c r="L340" s="32">
        <f t="shared" si="56"/>
        <v>0</v>
      </c>
      <c r="M340" s="32">
        <v>0</v>
      </c>
      <c r="N340" s="32">
        <f t="shared" si="57"/>
        <v>0</v>
      </c>
      <c r="O340" s="32">
        <v>0</v>
      </c>
      <c r="P340" s="32">
        <f t="shared" si="58"/>
        <v>0</v>
      </c>
      <c r="Q340" s="32">
        <v>0</v>
      </c>
      <c r="R340" s="32">
        <f t="shared" si="59"/>
        <v>0</v>
      </c>
      <c r="S340" s="32">
        <v>0</v>
      </c>
      <c r="T340" s="32">
        <f t="shared" si="60"/>
        <v>0</v>
      </c>
      <c r="U340" s="33">
        <v>1</v>
      </c>
      <c r="V340" s="33">
        <f t="shared" si="61"/>
        <v>0</v>
      </c>
      <c r="W340" s="34">
        <f t="shared" si="63"/>
        <v>1</v>
      </c>
      <c r="X340" s="103"/>
      <c r="Y340" s="35">
        <f t="shared" si="62"/>
        <v>0</v>
      </c>
    </row>
    <row r="341" spans="1:25" ht="14.4">
      <c r="A341" s="2" t="str">
        <f t="shared" si="54"/>
        <v>SAKARYAMekanik</v>
      </c>
      <c r="B341" s="14">
        <v>336</v>
      </c>
      <c r="C341" s="14" t="s">
        <v>809</v>
      </c>
      <c r="D341" s="29" t="s">
        <v>467</v>
      </c>
      <c r="E341" s="30" t="s">
        <v>350</v>
      </c>
      <c r="F341" s="10" t="s">
        <v>346</v>
      </c>
      <c r="G341" s="10" t="s">
        <v>460</v>
      </c>
      <c r="H341" s="31" t="s">
        <v>30</v>
      </c>
      <c r="I341" s="32">
        <v>0</v>
      </c>
      <c r="J341" s="32">
        <f t="shared" si="55"/>
        <v>0</v>
      </c>
      <c r="K341" s="32">
        <v>0</v>
      </c>
      <c r="L341" s="32">
        <f t="shared" si="56"/>
        <v>0</v>
      </c>
      <c r="M341" s="32">
        <v>0</v>
      </c>
      <c r="N341" s="32">
        <f t="shared" si="57"/>
        <v>0</v>
      </c>
      <c r="O341" s="32">
        <v>0</v>
      </c>
      <c r="P341" s="32">
        <f t="shared" si="58"/>
        <v>0</v>
      </c>
      <c r="Q341" s="32">
        <v>0</v>
      </c>
      <c r="R341" s="32">
        <f t="shared" si="59"/>
        <v>0</v>
      </c>
      <c r="S341" s="32">
        <v>0</v>
      </c>
      <c r="T341" s="32">
        <f t="shared" si="60"/>
        <v>0</v>
      </c>
      <c r="U341" s="33">
        <v>1</v>
      </c>
      <c r="V341" s="33">
        <f t="shared" si="61"/>
        <v>0</v>
      </c>
      <c r="W341" s="34">
        <f t="shared" si="63"/>
        <v>1</v>
      </c>
      <c r="X341" s="103"/>
      <c r="Y341" s="35">
        <f t="shared" si="62"/>
        <v>0</v>
      </c>
    </row>
    <row r="342" spans="1:25" ht="14.4">
      <c r="A342" s="2" t="str">
        <f t="shared" si="54"/>
        <v>SAKARYAMekanik</v>
      </c>
      <c r="B342" s="14">
        <v>337</v>
      </c>
      <c r="C342" s="14" t="s">
        <v>810</v>
      </c>
      <c r="D342" s="29" t="s">
        <v>467</v>
      </c>
      <c r="E342" s="30" t="s">
        <v>354</v>
      </c>
      <c r="F342" s="10" t="s">
        <v>346</v>
      </c>
      <c r="G342" s="10" t="s">
        <v>456</v>
      </c>
      <c r="H342" s="31" t="s">
        <v>30</v>
      </c>
      <c r="I342" s="32">
        <v>0</v>
      </c>
      <c r="J342" s="32">
        <f t="shared" si="55"/>
        <v>0</v>
      </c>
      <c r="K342" s="32">
        <v>0</v>
      </c>
      <c r="L342" s="32">
        <f t="shared" si="56"/>
        <v>0</v>
      </c>
      <c r="M342" s="32">
        <v>0</v>
      </c>
      <c r="N342" s="32">
        <f t="shared" si="57"/>
        <v>0</v>
      </c>
      <c r="O342" s="32">
        <v>0</v>
      </c>
      <c r="P342" s="32">
        <f t="shared" si="58"/>
        <v>0</v>
      </c>
      <c r="Q342" s="32">
        <v>0</v>
      </c>
      <c r="R342" s="32">
        <f t="shared" si="59"/>
        <v>0</v>
      </c>
      <c r="S342" s="32">
        <v>0</v>
      </c>
      <c r="T342" s="32">
        <f t="shared" si="60"/>
        <v>0</v>
      </c>
      <c r="U342" s="33">
        <v>1</v>
      </c>
      <c r="V342" s="33">
        <f t="shared" si="61"/>
        <v>0</v>
      </c>
      <c r="W342" s="34">
        <f t="shared" si="63"/>
        <v>1</v>
      </c>
      <c r="X342" s="103"/>
      <c r="Y342" s="35">
        <f t="shared" si="62"/>
        <v>0</v>
      </c>
    </row>
    <row r="343" spans="1:25" ht="14.4">
      <c r="A343" s="2" t="str">
        <f t="shared" si="54"/>
        <v>SAKARYAMekanik</v>
      </c>
      <c r="B343" s="14">
        <v>338</v>
      </c>
      <c r="C343" s="14" t="s">
        <v>811</v>
      </c>
      <c r="D343" s="29" t="s">
        <v>467</v>
      </c>
      <c r="E343" s="30" t="s">
        <v>357</v>
      </c>
      <c r="F343" s="10" t="s">
        <v>346</v>
      </c>
      <c r="G343" s="10" t="s">
        <v>457</v>
      </c>
      <c r="H343" s="31" t="s">
        <v>30</v>
      </c>
      <c r="I343" s="32">
        <v>0</v>
      </c>
      <c r="J343" s="32">
        <f t="shared" si="55"/>
        <v>0</v>
      </c>
      <c r="K343" s="32">
        <v>0</v>
      </c>
      <c r="L343" s="32">
        <f t="shared" si="56"/>
        <v>0</v>
      </c>
      <c r="M343" s="32">
        <v>0</v>
      </c>
      <c r="N343" s="32">
        <f t="shared" si="57"/>
        <v>0</v>
      </c>
      <c r="O343" s="32">
        <v>0</v>
      </c>
      <c r="P343" s="32">
        <f t="shared" si="58"/>
        <v>0</v>
      </c>
      <c r="Q343" s="32">
        <v>0</v>
      </c>
      <c r="R343" s="32">
        <f t="shared" si="59"/>
        <v>0</v>
      </c>
      <c r="S343" s="32">
        <v>0</v>
      </c>
      <c r="T343" s="32">
        <f t="shared" si="60"/>
        <v>0</v>
      </c>
      <c r="U343" s="33">
        <v>1</v>
      </c>
      <c r="V343" s="33">
        <f t="shared" si="61"/>
        <v>0</v>
      </c>
      <c r="W343" s="34">
        <f t="shared" si="63"/>
        <v>1</v>
      </c>
      <c r="X343" s="103"/>
      <c r="Y343" s="35">
        <f t="shared" si="62"/>
        <v>0</v>
      </c>
    </row>
    <row r="344" spans="1:25" ht="14.4">
      <c r="A344" s="2" t="str">
        <f t="shared" si="54"/>
        <v>SAKARYAMekanik</v>
      </c>
      <c r="B344" s="14">
        <v>339</v>
      </c>
      <c r="C344" s="14" t="s">
        <v>812</v>
      </c>
      <c r="D344" s="29" t="s">
        <v>467</v>
      </c>
      <c r="E344" s="30" t="s">
        <v>359</v>
      </c>
      <c r="F344" s="10" t="s">
        <v>346</v>
      </c>
      <c r="G344" s="10" t="s">
        <v>458</v>
      </c>
      <c r="H344" s="31" t="s">
        <v>30</v>
      </c>
      <c r="I344" s="32">
        <v>0</v>
      </c>
      <c r="J344" s="32">
        <f t="shared" si="55"/>
        <v>0</v>
      </c>
      <c r="K344" s="32">
        <v>0</v>
      </c>
      <c r="L344" s="32">
        <f t="shared" si="56"/>
        <v>0</v>
      </c>
      <c r="M344" s="32">
        <v>0</v>
      </c>
      <c r="N344" s="32">
        <f t="shared" si="57"/>
        <v>0</v>
      </c>
      <c r="O344" s="32">
        <v>0</v>
      </c>
      <c r="P344" s="32">
        <f t="shared" si="58"/>
        <v>0</v>
      </c>
      <c r="Q344" s="32">
        <v>0</v>
      </c>
      <c r="R344" s="32">
        <f t="shared" si="59"/>
        <v>0</v>
      </c>
      <c r="S344" s="32">
        <v>0</v>
      </c>
      <c r="T344" s="32">
        <f t="shared" si="60"/>
        <v>0</v>
      </c>
      <c r="U344" s="33">
        <v>1</v>
      </c>
      <c r="V344" s="33">
        <f t="shared" si="61"/>
        <v>0</v>
      </c>
      <c r="W344" s="34">
        <f t="shared" si="63"/>
        <v>1</v>
      </c>
      <c r="X344" s="103"/>
      <c r="Y344" s="35">
        <f t="shared" si="62"/>
        <v>0</v>
      </c>
    </row>
    <row r="345" spans="1:25" ht="14.4">
      <c r="A345" s="2" t="str">
        <f t="shared" si="54"/>
        <v>SAKARYAMekanik</v>
      </c>
      <c r="B345" s="14">
        <v>340</v>
      </c>
      <c r="C345" s="14" t="s">
        <v>813</v>
      </c>
      <c r="D345" s="29" t="s">
        <v>467</v>
      </c>
      <c r="E345" s="30" t="s">
        <v>369</v>
      </c>
      <c r="F345" s="10" t="s">
        <v>346</v>
      </c>
      <c r="G345" s="10" t="s">
        <v>459</v>
      </c>
      <c r="H345" s="31" t="s">
        <v>30</v>
      </c>
      <c r="I345" s="32">
        <v>0</v>
      </c>
      <c r="J345" s="32">
        <f t="shared" si="55"/>
        <v>0</v>
      </c>
      <c r="K345" s="32">
        <v>0</v>
      </c>
      <c r="L345" s="32">
        <f t="shared" si="56"/>
        <v>0</v>
      </c>
      <c r="M345" s="32">
        <v>0</v>
      </c>
      <c r="N345" s="32">
        <f t="shared" si="57"/>
        <v>0</v>
      </c>
      <c r="O345" s="32">
        <v>0</v>
      </c>
      <c r="P345" s="32">
        <f t="shared" si="58"/>
        <v>0</v>
      </c>
      <c r="Q345" s="32">
        <v>0</v>
      </c>
      <c r="R345" s="32">
        <f t="shared" si="59"/>
        <v>0</v>
      </c>
      <c r="S345" s="32">
        <v>0</v>
      </c>
      <c r="T345" s="32">
        <f t="shared" si="60"/>
        <v>0</v>
      </c>
      <c r="U345" s="33">
        <v>1</v>
      </c>
      <c r="V345" s="33">
        <f t="shared" si="61"/>
        <v>0</v>
      </c>
      <c r="W345" s="34">
        <f t="shared" si="63"/>
        <v>1</v>
      </c>
      <c r="X345" s="103"/>
      <c r="Y345" s="35">
        <f t="shared" si="62"/>
        <v>0</v>
      </c>
    </row>
    <row r="346" spans="1:25" ht="14.4">
      <c r="A346" s="2" t="str">
        <f t="shared" si="54"/>
        <v>SAKARYAMekanik</v>
      </c>
      <c r="B346" s="14">
        <v>341</v>
      </c>
      <c r="C346" s="14" t="s">
        <v>939</v>
      </c>
      <c r="D346" s="29" t="s">
        <v>467</v>
      </c>
      <c r="E346" s="30" t="s">
        <v>371</v>
      </c>
      <c r="F346" s="10" t="s">
        <v>345</v>
      </c>
      <c r="G346" s="10" t="s">
        <v>911</v>
      </c>
      <c r="H346" s="31" t="s">
        <v>30</v>
      </c>
      <c r="I346" s="32">
        <v>0</v>
      </c>
      <c r="J346" s="32">
        <f t="shared" si="55"/>
        <v>0</v>
      </c>
      <c r="K346" s="32">
        <v>0</v>
      </c>
      <c r="L346" s="32">
        <f t="shared" si="56"/>
        <v>0</v>
      </c>
      <c r="M346" s="32">
        <v>0</v>
      </c>
      <c r="N346" s="32">
        <f t="shared" si="57"/>
        <v>0</v>
      </c>
      <c r="O346" s="32">
        <v>0</v>
      </c>
      <c r="P346" s="32">
        <f t="shared" si="58"/>
        <v>0</v>
      </c>
      <c r="Q346" s="32">
        <v>0</v>
      </c>
      <c r="R346" s="32">
        <f t="shared" si="59"/>
        <v>0</v>
      </c>
      <c r="S346" s="32">
        <v>0</v>
      </c>
      <c r="T346" s="32">
        <f t="shared" si="60"/>
        <v>0</v>
      </c>
      <c r="U346" s="33">
        <v>1</v>
      </c>
      <c r="V346" s="33">
        <f t="shared" si="61"/>
        <v>0</v>
      </c>
      <c r="W346" s="34">
        <f t="shared" si="63"/>
        <v>1</v>
      </c>
      <c r="X346" s="103"/>
      <c r="Y346" s="35">
        <f t="shared" si="62"/>
        <v>0</v>
      </c>
    </row>
    <row r="347" spans="1:25" ht="14.4">
      <c r="A347" s="2" t="str">
        <f t="shared" si="54"/>
        <v>SAKARYAMekanik</v>
      </c>
      <c r="B347" s="14">
        <v>342</v>
      </c>
      <c r="C347" s="14" t="s">
        <v>940</v>
      </c>
      <c r="D347" s="29" t="s">
        <v>467</v>
      </c>
      <c r="E347" s="30" t="s">
        <v>372</v>
      </c>
      <c r="F347" s="10" t="s">
        <v>345</v>
      </c>
      <c r="G347" s="10" t="s">
        <v>912</v>
      </c>
      <c r="H347" s="31" t="s">
        <v>30</v>
      </c>
      <c r="I347" s="32">
        <v>0</v>
      </c>
      <c r="J347" s="32">
        <f t="shared" si="55"/>
        <v>0</v>
      </c>
      <c r="K347" s="32">
        <v>0</v>
      </c>
      <c r="L347" s="32">
        <f t="shared" si="56"/>
        <v>0</v>
      </c>
      <c r="M347" s="32">
        <v>0</v>
      </c>
      <c r="N347" s="32">
        <f t="shared" si="57"/>
        <v>0</v>
      </c>
      <c r="O347" s="32">
        <v>0</v>
      </c>
      <c r="P347" s="32">
        <f t="shared" si="58"/>
        <v>0</v>
      </c>
      <c r="Q347" s="32">
        <v>0</v>
      </c>
      <c r="R347" s="32">
        <f t="shared" si="59"/>
        <v>0</v>
      </c>
      <c r="S347" s="32">
        <v>0</v>
      </c>
      <c r="T347" s="32">
        <f t="shared" si="60"/>
        <v>0</v>
      </c>
      <c r="U347" s="33">
        <v>1</v>
      </c>
      <c r="V347" s="33">
        <f t="shared" si="61"/>
        <v>0</v>
      </c>
      <c r="W347" s="34">
        <f t="shared" si="63"/>
        <v>1</v>
      </c>
      <c r="X347" s="103"/>
      <c r="Y347" s="35">
        <f t="shared" si="62"/>
        <v>0</v>
      </c>
    </row>
    <row r="348" spans="1:25" ht="14.4">
      <c r="A348" s="2" t="str">
        <f t="shared" si="54"/>
        <v>SAKARYAMekanik</v>
      </c>
      <c r="B348" s="14">
        <v>343</v>
      </c>
      <c r="C348" s="14" t="s">
        <v>941</v>
      </c>
      <c r="D348" s="29" t="s">
        <v>467</v>
      </c>
      <c r="E348" s="30" t="s">
        <v>386</v>
      </c>
      <c r="F348" s="10" t="s">
        <v>345</v>
      </c>
      <c r="G348" s="10" t="s">
        <v>913</v>
      </c>
      <c r="H348" s="31" t="s">
        <v>30</v>
      </c>
      <c r="I348" s="32">
        <v>0</v>
      </c>
      <c r="J348" s="32">
        <f t="shared" si="55"/>
        <v>0</v>
      </c>
      <c r="K348" s="32">
        <v>0</v>
      </c>
      <c r="L348" s="32">
        <f t="shared" si="56"/>
        <v>0</v>
      </c>
      <c r="M348" s="32">
        <v>0</v>
      </c>
      <c r="N348" s="32">
        <f t="shared" si="57"/>
        <v>0</v>
      </c>
      <c r="O348" s="32">
        <v>0</v>
      </c>
      <c r="P348" s="32">
        <f t="shared" si="58"/>
        <v>0</v>
      </c>
      <c r="Q348" s="32">
        <v>0</v>
      </c>
      <c r="R348" s="32">
        <f t="shared" si="59"/>
        <v>0</v>
      </c>
      <c r="S348" s="32">
        <v>0</v>
      </c>
      <c r="T348" s="32">
        <f t="shared" si="60"/>
        <v>0</v>
      </c>
      <c r="U348" s="33">
        <v>1</v>
      </c>
      <c r="V348" s="33">
        <f t="shared" si="61"/>
        <v>0</v>
      </c>
      <c r="W348" s="34">
        <f t="shared" si="63"/>
        <v>1</v>
      </c>
      <c r="X348" s="103"/>
      <c r="Y348" s="35">
        <f t="shared" si="62"/>
        <v>0</v>
      </c>
    </row>
    <row r="349" spans="1:25" ht="14.4">
      <c r="A349" s="2" t="str">
        <f t="shared" si="54"/>
        <v>SAKARYAMekanik</v>
      </c>
      <c r="B349" s="14">
        <v>344</v>
      </c>
      <c r="C349" s="14" t="s">
        <v>942</v>
      </c>
      <c r="D349" s="29" t="s">
        <v>467</v>
      </c>
      <c r="E349" s="30" t="s">
        <v>387</v>
      </c>
      <c r="F349" s="10" t="s">
        <v>345</v>
      </c>
      <c r="G349" s="10" t="s">
        <v>914</v>
      </c>
      <c r="H349" s="31" t="s">
        <v>30</v>
      </c>
      <c r="I349" s="32">
        <v>0</v>
      </c>
      <c r="J349" s="32">
        <f t="shared" si="55"/>
        <v>0</v>
      </c>
      <c r="K349" s="32">
        <v>0</v>
      </c>
      <c r="L349" s="32">
        <f t="shared" si="56"/>
        <v>0</v>
      </c>
      <c r="M349" s="32">
        <v>0</v>
      </c>
      <c r="N349" s="32">
        <f t="shared" si="57"/>
        <v>0</v>
      </c>
      <c r="O349" s="32">
        <v>0</v>
      </c>
      <c r="P349" s="32">
        <f t="shared" si="58"/>
        <v>0</v>
      </c>
      <c r="Q349" s="32">
        <v>0</v>
      </c>
      <c r="R349" s="32">
        <f t="shared" si="59"/>
        <v>0</v>
      </c>
      <c r="S349" s="32">
        <v>0</v>
      </c>
      <c r="T349" s="32">
        <f t="shared" si="60"/>
        <v>0</v>
      </c>
      <c r="U349" s="33">
        <v>1</v>
      </c>
      <c r="V349" s="33">
        <f t="shared" si="61"/>
        <v>0</v>
      </c>
      <c r="W349" s="34">
        <f t="shared" si="63"/>
        <v>1</v>
      </c>
      <c r="X349" s="103"/>
      <c r="Y349" s="35">
        <f t="shared" si="62"/>
        <v>0</v>
      </c>
    </row>
    <row r="350" spans="1:25" ht="28.8">
      <c r="A350" s="2" t="str">
        <f t="shared" si="54"/>
        <v>SAKARYAMekanik</v>
      </c>
      <c r="B350" s="14">
        <v>345</v>
      </c>
      <c r="C350" s="14" t="s">
        <v>943</v>
      </c>
      <c r="D350" s="29" t="s">
        <v>467</v>
      </c>
      <c r="E350" s="30" t="s">
        <v>389</v>
      </c>
      <c r="F350" s="10" t="s">
        <v>946</v>
      </c>
      <c r="G350" s="10" t="s">
        <v>915</v>
      </c>
      <c r="H350" s="31" t="s">
        <v>30</v>
      </c>
      <c r="I350" s="32">
        <v>0</v>
      </c>
      <c r="J350" s="32">
        <f t="shared" si="55"/>
        <v>0</v>
      </c>
      <c r="K350" s="32">
        <v>0</v>
      </c>
      <c r="L350" s="32">
        <f t="shared" si="56"/>
        <v>0</v>
      </c>
      <c r="M350" s="32">
        <v>0</v>
      </c>
      <c r="N350" s="32">
        <f t="shared" si="57"/>
        <v>0</v>
      </c>
      <c r="O350" s="32">
        <v>0</v>
      </c>
      <c r="P350" s="32">
        <f t="shared" si="58"/>
        <v>0</v>
      </c>
      <c r="Q350" s="32">
        <v>0</v>
      </c>
      <c r="R350" s="32">
        <f t="shared" si="59"/>
        <v>0</v>
      </c>
      <c r="S350" s="32">
        <v>0</v>
      </c>
      <c r="T350" s="32">
        <f t="shared" si="60"/>
        <v>0</v>
      </c>
      <c r="U350" s="33">
        <v>1</v>
      </c>
      <c r="V350" s="33">
        <f t="shared" si="61"/>
        <v>0</v>
      </c>
      <c r="W350" s="34">
        <f t="shared" si="63"/>
        <v>1</v>
      </c>
      <c r="X350" s="103"/>
      <c r="Y350" s="35">
        <f t="shared" si="62"/>
        <v>0</v>
      </c>
    </row>
    <row r="351" spans="1:25" ht="14.4">
      <c r="A351" s="2" t="str">
        <f t="shared" si="54"/>
        <v>SAKARYAMekanik</v>
      </c>
      <c r="B351" s="14">
        <v>346</v>
      </c>
      <c r="C351" s="14" t="s">
        <v>944</v>
      </c>
      <c r="D351" s="29" t="s">
        <v>467</v>
      </c>
      <c r="E351" s="30" t="s">
        <v>391</v>
      </c>
      <c r="F351" s="10" t="s">
        <v>345</v>
      </c>
      <c r="G351" s="10" t="s">
        <v>916</v>
      </c>
      <c r="H351" s="31" t="s">
        <v>496</v>
      </c>
      <c r="I351" s="32">
        <v>0</v>
      </c>
      <c r="J351" s="32">
        <f t="shared" si="55"/>
        <v>0</v>
      </c>
      <c r="K351" s="32">
        <v>0</v>
      </c>
      <c r="L351" s="32">
        <f t="shared" si="56"/>
        <v>0</v>
      </c>
      <c r="M351" s="32">
        <v>0</v>
      </c>
      <c r="N351" s="32">
        <f t="shared" si="57"/>
        <v>0</v>
      </c>
      <c r="O351" s="32">
        <v>0</v>
      </c>
      <c r="P351" s="32">
        <f t="shared" si="58"/>
        <v>0</v>
      </c>
      <c r="Q351" s="32">
        <v>0</v>
      </c>
      <c r="R351" s="32">
        <f t="shared" si="59"/>
        <v>0</v>
      </c>
      <c r="S351" s="32">
        <v>0</v>
      </c>
      <c r="T351" s="32">
        <f t="shared" si="60"/>
        <v>0</v>
      </c>
      <c r="U351" s="33">
        <v>1</v>
      </c>
      <c r="V351" s="33">
        <f t="shared" si="61"/>
        <v>0</v>
      </c>
      <c r="W351" s="34">
        <f t="shared" si="63"/>
        <v>1</v>
      </c>
      <c r="X351" s="103"/>
      <c r="Y351" s="35">
        <f t="shared" si="62"/>
        <v>0</v>
      </c>
    </row>
    <row r="352" spans="1:25" ht="14.4">
      <c r="A352" s="2" t="str">
        <f t="shared" si="54"/>
        <v>SAKARYAMekanik</v>
      </c>
      <c r="B352" s="14">
        <v>347</v>
      </c>
      <c r="C352" s="14" t="s">
        <v>945</v>
      </c>
      <c r="D352" s="29" t="s">
        <v>467</v>
      </c>
      <c r="E352" s="30" t="s">
        <v>392</v>
      </c>
      <c r="F352" s="10" t="s">
        <v>946</v>
      </c>
      <c r="G352" s="10" t="s">
        <v>917</v>
      </c>
      <c r="H352" s="31" t="s">
        <v>30</v>
      </c>
      <c r="I352" s="32">
        <v>0</v>
      </c>
      <c r="J352" s="32">
        <f t="shared" si="55"/>
        <v>0</v>
      </c>
      <c r="K352" s="32">
        <v>0</v>
      </c>
      <c r="L352" s="32">
        <f t="shared" si="56"/>
        <v>0</v>
      </c>
      <c r="M352" s="32">
        <v>0</v>
      </c>
      <c r="N352" s="32">
        <f t="shared" si="57"/>
        <v>0</v>
      </c>
      <c r="O352" s="32">
        <v>0</v>
      </c>
      <c r="P352" s="32">
        <f t="shared" si="58"/>
        <v>0</v>
      </c>
      <c r="Q352" s="32">
        <v>0</v>
      </c>
      <c r="R352" s="32">
        <f t="shared" si="59"/>
        <v>0</v>
      </c>
      <c r="S352" s="32">
        <v>0</v>
      </c>
      <c r="T352" s="32">
        <f t="shared" si="60"/>
        <v>0</v>
      </c>
      <c r="U352" s="33">
        <v>1</v>
      </c>
      <c r="V352" s="33">
        <f t="shared" si="61"/>
        <v>0</v>
      </c>
      <c r="W352" s="34">
        <f t="shared" si="63"/>
        <v>1</v>
      </c>
      <c r="X352" s="103"/>
      <c r="Y352" s="35">
        <f t="shared" si="62"/>
        <v>0</v>
      </c>
    </row>
    <row r="353" spans="1:25" ht="14.4">
      <c r="A353" s="2" t="str">
        <f t="shared" si="54"/>
        <v>SAKARYAServis Hizmeti</v>
      </c>
      <c r="B353" s="14">
        <v>348</v>
      </c>
      <c r="C353" s="14"/>
      <c r="D353" s="29" t="s">
        <v>514</v>
      </c>
      <c r="E353" s="30"/>
      <c r="F353" s="10"/>
      <c r="G353" s="10" t="s">
        <v>1035</v>
      </c>
      <c r="H353" s="31" t="s">
        <v>30</v>
      </c>
      <c r="I353" s="32">
        <v>0</v>
      </c>
      <c r="J353" s="32">
        <f t="shared" si="55"/>
        <v>0</v>
      </c>
      <c r="K353" s="32">
        <v>0</v>
      </c>
      <c r="L353" s="32">
        <f t="shared" si="56"/>
        <v>0</v>
      </c>
      <c r="M353" s="32">
        <v>0</v>
      </c>
      <c r="N353" s="32">
        <f t="shared" si="57"/>
        <v>0</v>
      </c>
      <c r="O353" s="32">
        <v>0</v>
      </c>
      <c r="P353" s="32">
        <f t="shared" si="58"/>
        <v>0</v>
      </c>
      <c r="Q353" s="32">
        <v>0</v>
      </c>
      <c r="R353" s="32">
        <f t="shared" si="59"/>
        <v>0</v>
      </c>
      <c r="S353" s="32">
        <v>0</v>
      </c>
      <c r="T353" s="32">
        <f t="shared" si="60"/>
        <v>0</v>
      </c>
      <c r="U353" s="33">
        <v>156</v>
      </c>
      <c r="V353" s="33">
        <f t="shared" si="61"/>
        <v>0</v>
      </c>
      <c r="W353" s="34">
        <f t="shared" si="63"/>
        <v>156</v>
      </c>
      <c r="X353" s="103"/>
      <c r="Y353" s="35">
        <f t="shared" si="62"/>
        <v>0</v>
      </c>
    </row>
    <row r="354" spans="1:25" s="73" customFormat="1" ht="20.100000000000001" customHeight="1">
      <c r="B354" s="74"/>
      <c r="C354" s="75"/>
      <c r="D354" s="75"/>
      <c r="E354" s="76"/>
      <c r="F354" s="77"/>
      <c r="G354" s="78" t="s">
        <v>504</v>
      </c>
      <c r="H354" s="76"/>
      <c r="I354" s="76"/>
      <c r="J354" s="79">
        <f>SUM(J4:J353)</f>
        <v>0</v>
      </c>
      <c r="K354" s="80"/>
      <c r="L354" s="79">
        <f>SUM(L4:L353)</f>
        <v>0</v>
      </c>
      <c r="M354" s="80"/>
      <c r="N354" s="79">
        <f>SUM(N4:N353)</f>
        <v>0</v>
      </c>
      <c r="O354" s="80"/>
      <c r="P354" s="79">
        <f>SUM(P4:P353)</f>
        <v>0</v>
      </c>
      <c r="Q354" s="81"/>
      <c r="R354" s="79">
        <f>SUM(R4:R353)</f>
        <v>0</v>
      </c>
      <c r="S354" s="81"/>
      <c r="T354" s="79">
        <f>SUM(T4:T353)</f>
        <v>0</v>
      </c>
      <c r="U354" s="80"/>
      <c r="V354" s="82">
        <f>SUM(V4:V353)</f>
        <v>0</v>
      </c>
      <c r="W354" s="83"/>
      <c r="X354" s="84"/>
      <c r="Y354" s="85">
        <f>SUM(Y4:Y353)</f>
        <v>0</v>
      </c>
    </row>
    <row r="355" spans="1:25" s="73" customFormat="1" ht="20.100000000000001" customHeight="1">
      <c r="B355" s="74"/>
      <c r="C355" s="75"/>
      <c r="D355" s="75"/>
      <c r="E355" s="76"/>
      <c r="F355" s="77"/>
      <c r="G355" s="107"/>
      <c r="H355" s="76"/>
      <c r="I355" s="76"/>
      <c r="J355" s="80"/>
      <c r="K355" s="80"/>
      <c r="L355" s="80"/>
      <c r="M355" s="80"/>
      <c r="N355" s="80"/>
      <c r="O355" s="80"/>
      <c r="P355" s="80"/>
      <c r="Q355" s="81"/>
      <c r="R355" s="80"/>
      <c r="S355" s="81"/>
      <c r="T355" s="80"/>
      <c r="U355" s="80"/>
      <c r="V355" s="108"/>
      <c r="W355" s="83"/>
      <c r="X355" s="84"/>
      <c r="Y355" s="109"/>
    </row>
    <row r="356" spans="1:25" ht="20.100000000000001" customHeight="1">
      <c r="B356" s="54"/>
      <c r="C356" s="43"/>
      <c r="D356" s="13" t="s">
        <v>1064</v>
      </c>
      <c r="J356" s="57" t="s">
        <v>1062</v>
      </c>
      <c r="K356" s="57"/>
      <c r="L356" s="57" t="s">
        <v>1061</v>
      </c>
      <c r="M356" s="57"/>
      <c r="N356" s="57" t="s">
        <v>1062</v>
      </c>
      <c r="O356" s="57"/>
      <c r="P356" s="57" t="s">
        <v>1062</v>
      </c>
      <c r="R356" s="57" t="s">
        <v>1062</v>
      </c>
      <c r="T356" s="57" t="s">
        <v>1063</v>
      </c>
      <c r="V356" s="94" t="s">
        <v>1062</v>
      </c>
    </row>
    <row r="357" spans="1:25" ht="20.100000000000001" customHeight="1">
      <c r="D357" s="117" t="s">
        <v>1065</v>
      </c>
      <c r="E357" s="117"/>
      <c r="F357" s="117"/>
      <c r="G357" s="117"/>
    </row>
    <row r="358" spans="1:25" ht="20.100000000000001" customHeight="1">
      <c r="D358" s="117"/>
      <c r="E358" s="117"/>
      <c r="F358" s="117"/>
      <c r="G358" s="117"/>
    </row>
  </sheetData>
  <autoFilter ref="A2:Y354" xr:uid="{00000000-0001-0000-0100-000000000000}"/>
  <mergeCells count="26">
    <mergeCell ref="B2:B3"/>
    <mergeCell ref="T2:T3"/>
    <mergeCell ref="V2:V3"/>
    <mergeCell ref="C1:Y1"/>
    <mergeCell ref="C2:C3"/>
    <mergeCell ref="D2:D3"/>
    <mergeCell ref="E2:E3"/>
    <mergeCell ref="F2:F3"/>
    <mergeCell ref="G2:G3"/>
    <mergeCell ref="U2:U3"/>
    <mergeCell ref="W2:W3"/>
    <mergeCell ref="Y2:Y3"/>
    <mergeCell ref="I2:I3"/>
    <mergeCell ref="X2:X3"/>
    <mergeCell ref="J2:J3"/>
    <mergeCell ref="S2:S3"/>
    <mergeCell ref="D357:G358"/>
    <mergeCell ref="Q2:Q3"/>
    <mergeCell ref="H2:H3"/>
    <mergeCell ref="P2:P3"/>
    <mergeCell ref="R2:R3"/>
    <mergeCell ref="M2:M3"/>
    <mergeCell ref="O2:O3"/>
    <mergeCell ref="N2:N3"/>
    <mergeCell ref="K2:K3"/>
    <mergeCell ref="L2:L3"/>
  </mergeCells>
  <phoneticPr fontId="37" type="noConversion"/>
  <pageMargins left="0.25" right="0.25" top="0.75" bottom="0.75" header="0.3" footer="0.3"/>
  <pageSetup paperSize="9" scale="24" fitToHeight="0" orientation="portrait" r:id="rId1"/>
  <headerFooter>
    <oddHeader>&amp;C&amp;"Calibri"&amp;12&amp;K27A03BGenel&amp;1#</oddHeader>
  </headerFooter>
  <rowBreaks count="1" manualBreakCount="1">
    <brk id="69" min="1" max="2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A1:S358"/>
  <sheetViews>
    <sheetView showGridLines="0" view="pageBreakPreview" topLeftCell="C1" zoomScale="70" zoomScaleNormal="50" zoomScaleSheetLayoutView="70" workbookViewId="0">
      <selection activeCell="O174" sqref="O174"/>
    </sheetView>
  </sheetViews>
  <sheetFormatPr defaultColWidth="9.109375" defaultRowHeight="20.100000000000001" customHeight="1"/>
  <cols>
    <col min="1" max="1" width="22.5546875" style="2" hidden="1" customWidth="1"/>
    <col min="2" max="3" width="8.109375" style="36" customWidth="1"/>
    <col min="4" max="4" width="15" style="36" customWidth="1"/>
    <col min="5" max="5" width="14.6640625" style="38" bestFit="1" customWidth="1"/>
    <col min="6" max="6" width="28.5546875" style="38" bestFit="1" customWidth="1"/>
    <col min="7" max="7" width="41.88671875" style="12" customWidth="1"/>
    <col min="8" max="8" width="8" style="37" bestFit="1" customWidth="1"/>
    <col min="9" max="14" width="15.6640625" style="12" customWidth="1"/>
    <col min="15" max="16" width="15.6640625" style="42" customWidth="1"/>
    <col min="17" max="17" width="15.6640625" style="12" customWidth="1"/>
    <col min="18" max="18" width="18.5546875" style="44" customWidth="1"/>
    <col min="19" max="19" width="20.44140625" style="44" bestFit="1" customWidth="1"/>
    <col min="20" max="16384" width="9.109375" style="2"/>
  </cols>
  <sheetData>
    <row r="1" spans="1:19" ht="32.25" customHeight="1">
      <c r="B1" s="2"/>
      <c r="C1" s="129" t="s">
        <v>855</v>
      </c>
      <c r="D1" s="129"/>
      <c r="E1" s="129"/>
      <c r="F1" s="129"/>
      <c r="G1" s="129"/>
      <c r="H1" s="129"/>
      <c r="I1" s="130"/>
      <c r="J1" s="130"/>
      <c r="K1" s="130"/>
      <c r="L1" s="130"/>
      <c r="M1" s="130"/>
      <c r="N1" s="130"/>
      <c r="O1" s="130"/>
      <c r="P1" s="130"/>
      <c r="Q1" s="130"/>
    </row>
    <row r="2" spans="1:19" ht="55.5" customHeight="1">
      <c r="B2" s="131" t="s">
        <v>0</v>
      </c>
      <c r="C2" s="131" t="s">
        <v>0</v>
      </c>
      <c r="D2" s="131" t="s">
        <v>464</v>
      </c>
      <c r="E2" s="131" t="s">
        <v>1</v>
      </c>
      <c r="F2" s="131" t="s">
        <v>322</v>
      </c>
      <c r="G2" s="131" t="s">
        <v>2</v>
      </c>
      <c r="H2" s="131" t="s">
        <v>3</v>
      </c>
      <c r="I2" s="133" t="s">
        <v>1004</v>
      </c>
      <c r="J2" s="118" t="s">
        <v>1005</v>
      </c>
      <c r="K2" s="133" t="s">
        <v>1000</v>
      </c>
      <c r="L2" s="118" t="s">
        <v>1001</v>
      </c>
      <c r="M2" s="133" t="s">
        <v>995</v>
      </c>
      <c r="N2" s="118" t="s">
        <v>994</v>
      </c>
      <c r="O2" s="118" t="s">
        <v>503</v>
      </c>
      <c r="P2" s="118" t="s">
        <v>969</v>
      </c>
      <c r="Q2" s="131" t="s">
        <v>505</v>
      </c>
      <c r="R2" s="126" t="s">
        <v>1006</v>
      </c>
      <c r="S2" s="124" t="s">
        <v>517</v>
      </c>
    </row>
    <row r="3" spans="1:19" s="9" customFormat="1" ht="55.5" customHeight="1">
      <c r="A3" s="9" t="s">
        <v>473</v>
      </c>
      <c r="B3" s="132"/>
      <c r="C3" s="132"/>
      <c r="D3" s="132"/>
      <c r="E3" s="132"/>
      <c r="F3" s="132"/>
      <c r="G3" s="132"/>
      <c r="H3" s="132"/>
      <c r="I3" s="134"/>
      <c r="J3" s="119"/>
      <c r="K3" s="134"/>
      <c r="L3" s="119"/>
      <c r="M3" s="134"/>
      <c r="N3" s="119"/>
      <c r="O3" s="119"/>
      <c r="P3" s="119"/>
      <c r="Q3" s="132"/>
      <c r="R3" s="127"/>
      <c r="S3" s="125"/>
    </row>
    <row r="4" spans="1:19" ht="14.4">
      <c r="A4" s="2" t="str">
        <f>CONCATENATE("KOCAELİ",D4)</f>
        <v>KOCAELİİnşaat</v>
      </c>
      <c r="B4" s="14">
        <v>1</v>
      </c>
      <c r="C4" s="14" t="s">
        <v>524</v>
      </c>
      <c r="D4" s="14" t="s">
        <v>465</v>
      </c>
      <c r="E4" s="4">
        <v>18190</v>
      </c>
      <c r="F4" s="4" t="s">
        <v>323</v>
      </c>
      <c r="G4" s="4" t="s">
        <v>102</v>
      </c>
      <c r="H4" s="45" t="s">
        <v>174</v>
      </c>
      <c r="I4" s="46">
        <v>0</v>
      </c>
      <c r="J4" s="46">
        <f t="shared" ref="J4:J67" si="0">I4*R4</f>
        <v>0</v>
      </c>
      <c r="K4" s="46">
        <v>0</v>
      </c>
      <c r="L4" s="46">
        <f t="shared" ref="L4:L67" si="1">K4*R4</f>
        <v>0</v>
      </c>
      <c r="M4" s="46">
        <v>0</v>
      </c>
      <c r="N4" s="46">
        <f t="shared" ref="N4:N67" si="2">R4*M4</f>
        <v>0</v>
      </c>
      <c r="O4" s="46">
        <v>1</v>
      </c>
      <c r="P4" s="46">
        <f t="shared" ref="P4:P67" si="3">O4*R4</f>
        <v>0</v>
      </c>
      <c r="Q4" s="47">
        <f>I4+K4+M4+O4</f>
        <v>1</v>
      </c>
      <c r="R4" s="104"/>
      <c r="S4" s="35">
        <f t="shared" ref="S4:S67" si="4">Q4*R4</f>
        <v>0</v>
      </c>
    </row>
    <row r="5" spans="1:19" ht="14.4">
      <c r="A5" s="2" t="str">
        <f t="shared" ref="A5:A68" si="5">CONCATENATE("KOCAELİ",D5)</f>
        <v>KOCAELİİnşaat</v>
      </c>
      <c r="B5" s="14">
        <v>2</v>
      </c>
      <c r="C5" s="14" t="s">
        <v>525</v>
      </c>
      <c r="D5" s="14" t="s">
        <v>465</v>
      </c>
      <c r="E5" s="4" t="s">
        <v>198</v>
      </c>
      <c r="F5" s="4" t="s">
        <v>323</v>
      </c>
      <c r="G5" s="4" t="s">
        <v>172</v>
      </c>
      <c r="H5" s="45" t="s">
        <v>30</v>
      </c>
      <c r="I5" s="46">
        <v>2</v>
      </c>
      <c r="J5" s="46">
        <f t="shared" si="0"/>
        <v>0</v>
      </c>
      <c r="K5" s="46">
        <v>24</v>
      </c>
      <c r="L5" s="46">
        <f t="shared" si="1"/>
        <v>0</v>
      </c>
      <c r="M5" s="46">
        <v>36</v>
      </c>
      <c r="N5" s="46">
        <f t="shared" si="2"/>
        <v>0</v>
      </c>
      <c r="O5" s="46">
        <v>6</v>
      </c>
      <c r="P5" s="46">
        <f t="shared" si="3"/>
        <v>0</v>
      </c>
      <c r="Q5" s="47">
        <f t="shared" ref="Q5:Q68" si="6">I5+K5+M5+O5</f>
        <v>68</v>
      </c>
      <c r="R5" s="104"/>
      <c r="S5" s="35">
        <f t="shared" si="4"/>
        <v>0</v>
      </c>
    </row>
    <row r="6" spans="1:19" ht="14.4">
      <c r="A6" s="2" t="str">
        <f t="shared" si="5"/>
        <v>KOCAELİİnşaat</v>
      </c>
      <c r="B6" s="14">
        <v>3</v>
      </c>
      <c r="C6" s="14" t="s">
        <v>526</v>
      </c>
      <c r="D6" s="14" t="s">
        <v>465</v>
      </c>
      <c r="E6" s="4" t="s">
        <v>199</v>
      </c>
      <c r="F6" s="4" t="s">
        <v>323</v>
      </c>
      <c r="G6" s="4" t="s">
        <v>173</v>
      </c>
      <c r="H6" s="45" t="s">
        <v>174</v>
      </c>
      <c r="I6" s="46">
        <v>8.35</v>
      </c>
      <c r="J6" s="46">
        <f t="shared" si="0"/>
        <v>0</v>
      </c>
      <c r="K6" s="46">
        <v>6.9119999999999999</v>
      </c>
      <c r="L6" s="46">
        <f t="shared" si="1"/>
        <v>0</v>
      </c>
      <c r="M6" s="46">
        <v>10.368</v>
      </c>
      <c r="N6" s="46">
        <f t="shared" si="2"/>
        <v>0</v>
      </c>
      <c r="O6" s="46">
        <v>1</v>
      </c>
      <c r="P6" s="46">
        <f t="shared" si="3"/>
        <v>0</v>
      </c>
      <c r="Q6" s="47">
        <f t="shared" si="6"/>
        <v>26.630000000000003</v>
      </c>
      <c r="R6" s="104"/>
      <c r="S6" s="35">
        <f t="shared" si="4"/>
        <v>0</v>
      </c>
    </row>
    <row r="7" spans="1:19" ht="41.4">
      <c r="A7" s="2" t="str">
        <f t="shared" si="5"/>
        <v>KOCAELİİnşaat</v>
      </c>
      <c r="B7" s="14">
        <v>4</v>
      </c>
      <c r="C7" s="14" t="s">
        <v>527</v>
      </c>
      <c r="D7" s="14" t="s">
        <v>465</v>
      </c>
      <c r="E7" s="4" t="s">
        <v>197</v>
      </c>
      <c r="F7" s="4" t="s">
        <v>325</v>
      </c>
      <c r="G7" s="4" t="s">
        <v>196</v>
      </c>
      <c r="H7" s="45" t="s">
        <v>28</v>
      </c>
      <c r="I7" s="46">
        <v>165.82</v>
      </c>
      <c r="J7" s="46">
        <f t="shared" si="0"/>
        <v>0</v>
      </c>
      <c r="K7" s="46">
        <v>60.99199999999999</v>
      </c>
      <c r="L7" s="46">
        <f t="shared" si="1"/>
        <v>0</v>
      </c>
      <c r="M7" s="46">
        <v>91.487999999999985</v>
      </c>
      <c r="N7" s="46">
        <f t="shared" si="2"/>
        <v>0</v>
      </c>
      <c r="O7" s="46">
        <v>1</v>
      </c>
      <c r="P7" s="46">
        <f t="shared" si="3"/>
        <v>0</v>
      </c>
      <c r="Q7" s="47">
        <f t="shared" si="6"/>
        <v>319.29999999999995</v>
      </c>
      <c r="R7" s="104"/>
      <c r="S7" s="35">
        <f t="shared" si="4"/>
        <v>0</v>
      </c>
    </row>
    <row r="8" spans="1:19" ht="27.6">
      <c r="A8" s="2" t="str">
        <f t="shared" si="5"/>
        <v>KOCAELİİnşaat</v>
      </c>
      <c r="B8" s="14">
        <v>5</v>
      </c>
      <c r="C8" s="14" t="s">
        <v>528</v>
      </c>
      <c r="D8" s="14" t="s">
        <v>465</v>
      </c>
      <c r="E8" s="4" t="s">
        <v>200</v>
      </c>
      <c r="F8" s="4" t="s">
        <v>323</v>
      </c>
      <c r="G8" s="4" t="s">
        <v>175</v>
      </c>
      <c r="H8" s="45" t="s">
        <v>84</v>
      </c>
      <c r="I8" s="46">
        <v>18</v>
      </c>
      <c r="J8" s="46">
        <f t="shared" si="0"/>
        <v>0</v>
      </c>
      <c r="K8" s="46">
        <v>0</v>
      </c>
      <c r="L8" s="46">
        <f t="shared" si="1"/>
        <v>0</v>
      </c>
      <c r="M8" s="46">
        <v>0</v>
      </c>
      <c r="N8" s="46">
        <f t="shared" si="2"/>
        <v>0</v>
      </c>
      <c r="O8" s="46">
        <v>1</v>
      </c>
      <c r="P8" s="46">
        <f t="shared" si="3"/>
        <v>0</v>
      </c>
      <c r="Q8" s="47">
        <f t="shared" si="6"/>
        <v>19</v>
      </c>
      <c r="R8" s="104"/>
      <c r="S8" s="35">
        <f t="shared" si="4"/>
        <v>0</v>
      </c>
    </row>
    <row r="9" spans="1:19" ht="14.4">
      <c r="A9" s="2" t="str">
        <f t="shared" si="5"/>
        <v>KOCAELİİnşaat</v>
      </c>
      <c r="B9" s="14">
        <v>6</v>
      </c>
      <c r="C9" s="14" t="s">
        <v>529</v>
      </c>
      <c r="D9" s="14" t="s">
        <v>465</v>
      </c>
      <c r="E9" s="4" t="s">
        <v>201</v>
      </c>
      <c r="F9" s="4" t="s">
        <v>338</v>
      </c>
      <c r="G9" s="4" t="s">
        <v>176</v>
      </c>
      <c r="H9" s="45" t="s">
        <v>84</v>
      </c>
      <c r="I9" s="46">
        <v>9.8000000000000007</v>
      </c>
      <c r="J9" s="46">
        <f t="shared" si="0"/>
        <v>0</v>
      </c>
      <c r="K9" s="46">
        <v>0</v>
      </c>
      <c r="L9" s="46">
        <f t="shared" si="1"/>
        <v>0</v>
      </c>
      <c r="M9" s="46">
        <v>0</v>
      </c>
      <c r="N9" s="46">
        <f t="shared" si="2"/>
        <v>0</v>
      </c>
      <c r="O9" s="46">
        <v>23.625</v>
      </c>
      <c r="P9" s="46">
        <f t="shared" si="3"/>
        <v>0</v>
      </c>
      <c r="Q9" s="47">
        <f t="shared" si="6"/>
        <v>33.424999999999997</v>
      </c>
      <c r="R9" s="104"/>
      <c r="S9" s="35">
        <f t="shared" si="4"/>
        <v>0</v>
      </c>
    </row>
    <row r="10" spans="1:19" ht="14.4">
      <c r="A10" s="2" t="str">
        <f t="shared" si="5"/>
        <v>KOCAELİİnşaat</v>
      </c>
      <c r="B10" s="14">
        <v>7</v>
      </c>
      <c r="C10" s="14" t="s">
        <v>530</v>
      </c>
      <c r="D10" s="14" t="s">
        <v>465</v>
      </c>
      <c r="E10" s="4" t="s">
        <v>203</v>
      </c>
      <c r="F10" s="4" t="s">
        <v>323</v>
      </c>
      <c r="G10" s="4" t="s">
        <v>202</v>
      </c>
      <c r="H10" s="45" t="s">
        <v>30</v>
      </c>
      <c r="I10" s="46">
        <v>7</v>
      </c>
      <c r="J10" s="46">
        <f t="shared" si="0"/>
        <v>0</v>
      </c>
      <c r="K10" s="46">
        <v>0</v>
      </c>
      <c r="L10" s="46">
        <f t="shared" si="1"/>
        <v>0</v>
      </c>
      <c r="M10" s="46">
        <v>0</v>
      </c>
      <c r="N10" s="46">
        <f t="shared" si="2"/>
        <v>0</v>
      </c>
      <c r="O10" s="46">
        <v>3</v>
      </c>
      <c r="P10" s="46">
        <f t="shared" si="3"/>
        <v>0</v>
      </c>
      <c r="Q10" s="47">
        <f t="shared" si="6"/>
        <v>10</v>
      </c>
      <c r="R10" s="104"/>
      <c r="S10" s="35">
        <f t="shared" si="4"/>
        <v>0</v>
      </c>
    </row>
    <row r="11" spans="1:19" ht="69">
      <c r="A11" s="2" t="str">
        <f t="shared" si="5"/>
        <v>KOCAELİİnşaat</v>
      </c>
      <c r="B11" s="14">
        <v>8</v>
      </c>
      <c r="C11" s="14" t="s">
        <v>531</v>
      </c>
      <c r="D11" s="14" t="s">
        <v>465</v>
      </c>
      <c r="E11" s="4" t="s">
        <v>205</v>
      </c>
      <c r="F11" s="4" t="s">
        <v>324</v>
      </c>
      <c r="G11" s="4" t="s">
        <v>204</v>
      </c>
      <c r="H11" s="45" t="s">
        <v>82</v>
      </c>
      <c r="I11" s="46">
        <v>0</v>
      </c>
      <c r="J11" s="46">
        <f t="shared" si="0"/>
        <v>0</v>
      </c>
      <c r="K11" s="46">
        <v>0</v>
      </c>
      <c r="L11" s="46">
        <f t="shared" si="1"/>
        <v>0</v>
      </c>
      <c r="M11" s="46">
        <v>0</v>
      </c>
      <c r="N11" s="46">
        <f t="shared" si="2"/>
        <v>0</v>
      </c>
      <c r="O11" s="46">
        <v>1</v>
      </c>
      <c r="P11" s="46">
        <f t="shared" si="3"/>
        <v>0</v>
      </c>
      <c r="Q11" s="47">
        <f t="shared" si="6"/>
        <v>1</v>
      </c>
      <c r="R11" s="104"/>
      <c r="S11" s="35">
        <f t="shared" si="4"/>
        <v>0</v>
      </c>
    </row>
    <row r="12" spans="1:19" ht="14.4">
      <c r="A12" s="2" t="str">
        <f t="shared" si="5"/>
        <v>KOCAELİİnşaat</v>
      </c>
      <c r="B12" s="14">
        <v>9</v>
      </c>
      <c r="C12" s="14" t="s">
        <v>532</v>
      </c>
      <c r="D12" s="14" t="s">
        <v>465</v>
      </c>
      <c r="E12" s="4" t="s">
        <v>206</v>
      </c>
      <c r="F12" s="4" t="s">
        <v>323</v>
      </c>
      <c r="G12" s="4" t="s">
        <v>177</v>
      </c>
      <c r="H12" s="45" t="s">
        <v>174</v>
      </c>
      <c r="I12" s="46">
        <v>9.9</v>
      </c>
      <c r="J12" s="46">
        <f t="shared" si="0"/>
        <v>0</v>
      </c>
      <c r="K12" s="46">
        <v>15.48</v>
      </c>
      <c r="L12" s="46">
        <f t="shared" si="1"/>
        <v>0</v>
      </c>
      <c r="M12" s="46">
        <v>23.22</v>
      </c>
      <c r="N12" s="46">
        <f t="shared" si="2"/>
        <v>0</v>
      </c>
      <c r="O12" s="46">
        <v>1.7725</v>
      </c>
      <c r="P12" s="46">
        <f t="shared" si="3"/>
        <v>0</v>
      </c>
      <c r="Q12" s="47">
        <f t="shared" si="6"/>
        <v>50.372500000000002</v>
      </c>
      <c r="R12" s="104"/>
      <c r="S12" s="35">
        <f t="shared" si="4"/>
        <v>0</v>
      </c>
    </row>
    <row r="13" spans="1:19" ht="14.4">
      <c r="A13" s="2" t="str">
        <f t="shared" si="5"/>
        <v>KOCAELİİnşaat</v>
      </c>
      <c r="B13" s="14">
        <v>10</v>
      </c>
      <c r="C13" s="14" t="s">
        <v>533</v>
      </c>
      <c r="D13" s="14" t="s">
        <v>465</v>
      </c>
      <c r="E13" s="4" t="s">
        <v>207</v>
      </c>
      <c r="F13" s="4" t="s">
        <v>326</v>
      </c>
      <c r="G13" s="4" t="s">
        <v>188</v>
      </c>
      <c r="H13" s="45" t="s">
        <v>82</v>
      </c>
      <c r="I13" s="46">
        <v>0</v>
      </c>
      <c r="J13" s="46">
        <f t="shared" si="0"/>
        <v>0</v>
      </c>
      <c r="K13" s="46">
        <v>0</v>
      </c>
      <c r="L13" s="46">
        <f t="shared" si="1"/>
        <v>0</v>
      </c>
      <c r="M13" s="46">
        <v>0</v>
      </c>
      <c r="N13" s="46">
        <f t="shared" si="2"/>
        <v>0</v>
      </c>
      <c r="O13" s="46">
        <v>1</v>
      </c>
      <c r="P13" s="46">
        <f t="shared" si="3"/>
        <v>0</v>
      </c>
      <c r="Q13" s="47">
        <f t="shared" si="6"/>
        <v>1</v>
      </c>
      <c r="R13" s="104"/>
      <c r="S13" s="35">
        <f t="shared" si="4"/>
        <v>0</v>
      </c>
    </row>
    <row r="14" spans="1:19" ht="14.4">
      <c r="A14" s="2" t="str">
        <f t="shared" si="5"/>
        <v>KOCAELİİnşaat</v>
      </c>
      <c r="B14" s="14">
        <v>11</v>
      </c>
      <c r="C14" s="14" t="s">
        <v>534</v>
      </c>
      <c r="D14" s="14" t="s">
        <v>465</v>
      </c>
      <c r="E14" s="4" t="s">
        <v>211</v>
      </c>
      <c r="F14" s="4" t="s">
        <v>326</v>
      </c>
      <c r="G14" s="4" t="s">
        <v>189</v>
      </c>
      <c r="H14" s="45" t="s">
        <v>84</v>
      </c>
      <c r="I14" s="46">
        <v>13</v>
      </c>
      <c r="J14" s="46">
        <f t="shared" si="0"/>
        <v>0</v>
      </c>
      <c r="K14" s="46">
        <v>0</v>
      </c>
      <c r="L14" s="46">
        <f t="shared" si="1"/>
        <v>0</v>
      </c>
      <c r="M14" s="46">
        <v>0</v>
      </c>
      <c r="N14" s="46">
        <f t="shared" si="2"/>
        <v>0</v>
      </c>
      <c r="O14" s="46">
        <v>1</v>
      </c>
      <c r="P14" s="46">
        <f t="shared" si="3"/>
        <v>0</v>
      </c>
      <c r="Q14" s="47">
        <f t="shared" si="6"/>
        <v>14</v>
      </c>
      <c r="R14" s="104"/>
      <c r="S14" s="35">
        <f t="shared" si="4"/>
        <v>0</v>
      </c>
    </row>
    <row r="15" spans="1:19" ht="14.4">
      <c r="A15" s="2" t="str">
        <f t="shared" si="5"/>
        <v>KOCAELİİnşaat</v>
      </c>
      <c r="B15" s="14">
        <v>12</v>
      </c>
      <c r="C15" s="14" t="s">
        <v>535</v>
      </c>
      <c r="D15" s="14" t="s">
        <v>465</v>
      </c>
      <c r="E15" s="4" t="s">
        <v>212</v>
      </c>
      <c r="F15" s="4" t="s">
        <v>333</v>
      </c>
      <c r="G15" s="4" t="s">
        <v>190</v>
      </c>
      <c r="H15" s="45" t="s">
        <v>82</v>
      </c>
      <c r="I15" s="46">
        <v>0</v>
      </c>
      <c r="J15" s="46">
        <f t="shared" si="0"/>
        <v>0</v>
      </c>
      <c r="K15" s="46">
        <v>0</v>
      </c>
      <c r="L15" s="46">
        <f t="shared" si="1"/>
        <v>0</v>
      </c>
      <c r="M15" s="46">
        <v>0</v>
      </c>
      <c r="N15" s="46">
        <f t="shared" si="2"/>
        <v>0</v>
      </c>
      <c r="O15" s="46">
        <v>1</v>
      </c>
      <c r="P15" s="46">
        <f t="shared" si="3"/>
        <v>0</v>
      </c>
      <c r="Q15" s="47">
        <f t="shared" si="6"/>
        <v>1</v>
      </c>
      <c r="R15" s="104"/>
      <c r="S15" s="35">
        <f t="shared" si="4"/>
        <v>0</v>
      </c>
    </row>
    <row r="16" spans="1:19" ht="14.4">
      <c r="A16" s="2" t="str">
        <f t="shared" si="5"/>
        <v>KOCAELİİnşaat</v>
      </c>
      <c r="B16" s="14">
        <v>13</v>
      </c>
      <c r="C16" s="14" t="s">
        <v>536</v>
      </c>
      <c r="D16" s="14" t="s">
        <v>465</v>
      </c>
      <c r="E16" s="4" t="s">
        <v>213</v>
      </c>
      <c r="F16" s="4" t="s">
        <v>326</v>
      </c>
      <c r="G16" s="4" t="s">
        <v>191</v>
      </c>
      <c r="H16" s="45" t="s">
        <v>82</v>
      </c>
      <c r="I16" s="46">
        <v>0</v>
      </c>
      <c r="J16" s="46">
        <f t="shared" si="0"/>
        <v>0</v>
      </c>
      <c r="K16" s="46">
        <v>0</v>
      </c>
      <c r="L16" s="46">
        <f t="shared" si="1"/>
        <v>0</v>
      </c>
      <c r="M16" s="46">
        <v>0</v>
      </c>
      <c r="N16" s="46">
        <f t="shared" si="2"/>
        <v>0</v>
      </c>
      <c r="O16" s="46">
        <v>1</v>
      </c>
      <c r="P16" s="46">
        <f t="shared" si="3"/>
        <v>0</v>
      </c>
      <c r="Q16" s="47">
        <f t="shared" si="6"/>
        <v>1</v>
      </c>
      <c r="R16" s="104"/>
      <c r="S16" s="35">
        <f t="shared" si="4"/>
        <v>0</v>
      </c>
    </row>
    <row r="17" spans="1:19" ht="14.4">
      <c r="A17" s="2" t="str">
        <f t="shared" si="5"/>
        <v>KOCAELİİnşaat</v>
      </c>
      <c r="B17" s="14">
        <v>14</v>
      </c>
      <c r="C17" s="14" t="s">
        <v>537</v>
      </c>
      <c r="D17" s="14" t="s">
        <v>465</v>
      </c>
      <c r="E17" s="4" t="s">
        <v>214</v>
      </c>
      <c r="F17" s="4" t="s">
        <v>374</v>
      </c>
      <c r="G17" s="4" t="s">
        <v>185</v>
      </c>
      <c r="H17" s="45" t="s">
        <v>84</v>
      </c>
      <c r="I17" s="46">
        <v>0</v>
      </c>
      <c r="J17" s="46">
        <f t="shared" si="0"/>
        <v>0</v>
      </c>
      <c r="K17" s="46">
        <v>9.6</v>
      </c>
      <c r="L17" s="46">
        <f t="shared" si="1"/>
        <v>0</v>
      </c>
      <c r="M17" s="46">
        <v>14.399999999999999</v>
      </c>
      <c r="N17" s="46">
        <f t="shared" si="2"/>
        <v>0</v>
      </c>
      <c r="O17" s="46">
        <v>2.8275000000000001</v>
      </c>
      <c r="P17" s="46">
        <f t="shared" si="3"/>
        <v>0</v>
      </c>
      <c r="Q17" s="47">
        <f t="shared" si="6"/>
        <v>26.827500000000001</v>
      </c>
      <c r="R17" s="104"/>
      <c r="S17" s="35">
        <f t="shared" si="4"/>
        <v>0</v>
      </c>
    </row>
    <row r="18" spans="1:19" ht="14.4">
      <c r="A18" s="2" t="str">
        <f t="shared" si="5"/>
        <v>KOCAELİİnşaat</v>
      </c>
      <c r="B18" s="14">
        <v>15</v>
      </c>
      <c r="C18" s="14" t="s">
        <v>538</v>
      </c>
      <c r="D18" s="14" t="s">
        <v>465</v>
      </c>
      <c r="E18" s="4" t="s">
        <v>215</v>
      </c>
      <c r="F18" s="4" t="s">
        <v>338</v>
      </c>
      <c r="G18" s="4" t="s">
        <v>192</v>
      </c>
      <c r="H18" s="45" t="s">
        <v>84</v>
      </c>
      <c r="I18" s="46">
        <v>48.14</v>
      </c>
      <c r="J18" s="46">
        <f t="shared" si="0"/>
        <v>0</v>
      </c>
      <c r="K18" s="46">
        <v>0</v>
      </c>
      <c r="L18" s="46">
        <f t="shared" si="1"/>
        <v>0</v>
      </c>
      <c r="M18" s="46">
        <v>0</v>
      </c>
      <c r="N18" s="46">
        <f t="shared" si="2"/>
        <v>0</v>
      </c>
      <c r="O18" s="46">
        <v>1</v>
      </c>
      <c r="P18" s="46">
        <f t="shared" si="3"/>
        <v>0</v>
      </c>
      <c r="Q18" s="47">
        <f t="shared" si="6"/>
        <v>49.14</v>
      </c>
      <c r="R18" s="104"/>
      <c r="S18" s="35">
        <f t="shared" si="4"/>
        <v>0</v>
      </c>
    </row>
    <row r="19" spans="1:19" ht="14.4">
      <c r="A19" s="2" t="str">
        <f t="shared" si="5"/>
        <v>KOCAELİİnşaat</v>
      </c>
      <c r="B19" s="14">
        <v>16</v>
      </c>
      <c r="C19" s="14" t="s">
        <v>539</v>
      </c>
      <c r="D19" s="14" t="s">
        <v>465</v>
      </c>
      <c r="E19" s="4" t="s">
        <v>216</v>
      </c>
      <c r="F19" s="4" t="s">
        <v>327</v>
      </c>
      <c r="G19" s="4" t="s">
        <v>193</v>
      </c>
      <c r="H19" s="45" t="s">
        <v>174</v>
      </c>
      <c r="I19" s="46">
        <v>152.41999999999999</v>
      </c>
      <c r="J19" s="46">
        <f t="shared" si="0"/>
        <v>0</v>
      </c>
      <c r="K19" s="46">
        <v>0</v>
      </c>
      <c r="L19" s="46">
        <f t="shared" si="1"/>
        <v>0</v>
      </c>
      <c r="M19" s="46">
        <v>0</v>
      </c>
      <c r="N19" s="46">
        <f t="shared" si="2"/>
        <v>0</v>
      </c>
      <c r="O19" s="46">
        <v>1</v>
      </c>
      <c r="P19" s="46">
        <f t="shared" si="3"/>
        <v>0</v>
      </c>
      <c r="Q19" s="47">
        <f t="shared" si="6"/>
        <v>153.41999999999999</v>
      </c>
      <c r="R19" s="104"/>
      <c r="S19" s="35">
        <f t="shared" si="4"/>
        <v>0</v>
      </c>
    </row>
    <row r="20" spans="1:19" ht="14.4">
      <c r="A20" s="2" t="str">
        <f t="shared" si="5"/>
        <v>KOCAELİİnşaat</v>
      </c>
      <c r="B20" s="14">
        <v>17</v>
      </c>
      <c r="C20" s="14" t="s">
        <v>540</v>
      </c>
      <c r="D20" s="14" t="s">
        <v>465</v>
      </c>
      <c r="E20" s="4" t="s">
        <v>217</v>
      </c>
      <c r="F20" s="4" t="s">
        <v>325</v>
      </c>
      <c r="G20" s="4" t="s">
        <v>194</v>
      </c>
      <c r="H20" s="45" t="s">
        <v>30</v>
      </c>
      <c r="I20" s="46">
        <v>0</v>
      </c>
      <c r="J20" s="46">
        <f t="shared" si="0"/>
        <v>0</v>
      </c>
      <c r="K20" s="46">
        <v>0</v>
      </c>
      <c r="L20" s="46">
        <f t="shared" si="1"/>
        <v>0</v>
      </c>
      <c r="M20" s="46">
        <v>0</v>
      </c>
      <c r="N20" s="46">
        <f t="shared" si="2"/>
        <v>0</v>
      </c>
      <c r="O20" s="46">
        <v>1</v>
      </c>
      <c r="P20" s="46">
        <f t="shared" si="3"/>
        <v>0</v>
      </c>
      <c r="Q20" s="47">
        <f t="shared" si="6"/>
        <v>1</v>
      </c>
      <c r="R20" s="104"/>
      <c r="S20" s="35">
        <f t="shared" si="4"/>
        <v>0</v>
      </c>
    </row>
    <row r="21" spans="1:19" ht="14.4">
      <c r="A21" s="2" t="str">
        <f t="shared" si="5"/>
        <v>KOCAELİİnşaat</v>
      </c>
      <c r="B21" s="14">
        <v>18</v>
      </c>
      <c r="C21" s="14" t="s">
        <v>541</v>
      </c>
      <c r="D21" s="14" t="s">
        <v>465</v>
      </c>
      <c r="E21" s="4" t="s">
        <v>218</v>
      </c>
      <c r="F21" s="4" t="s">
        <v>325</v>
      </c>
      <c r="G21" s="4" t="s">
        <v>195</v>
      </c>
      <c r="H21" s="45" t="s">
        <v>30</v>
      </c>
      <c r="I21" s="46">
        <v>0</v>
      </c>
      <c r="J21" s="46">
        <f t="shared" si="0"/>
        <v>0</v>
      </c>
      <c r="K21" s="46">
        <v>0</v>
      </c>
      <c r="L21" s="46">
        <f t="shared" si="1"/>
        <v>0</v>
      </c>
      <c r="M21" s="46">
        <v>0</v>
      </c>
      <c r="N21" s="46">
        <f t="shared" si="2"/>
        <v>0</v>
      </c>
      <c r="O21" s="46">
        <v>1</v>
      </c>
      <c r="P21" s="46">
        <f t="shared" si="3"/>
        <v>0</v>
      </c>
      <c r="Q21" s="47">
        <f t="shared" si="6"/>
        <v>1</v>
      </c>
      <c r="R21" s="104"/>
      <c r="S21" s="35">
        <f t="shared" si="4"/>
        <v>0</v>
      </c>
    </row>
    <row r="22" spans="1:19" ht="14.4">
      <c r="A22" s="2" t="str">
        <f t="shared" si="5"/>
        <v>KOCAELİİnşaat</v>
      </c>
      <c r="B22" s="14">
        <v>19</v>
      </c>
      <c r="C22" s="14" t="s">
        <v>542</v>
      </c>
      <c r="D22" s="14" t="s">
        <v>465</v>
      </c>
      <c r="E22" s="4" t="s">
        <v>219</v>
      </c>
      <c r="F22" s="4" t="s">
        <v>325</v>
      </c>
      <c r="G22" s="4" t="s">
        <v>208</v>
      </c>
      <c r="H22" s="45" t="s">
        <v>84</v>
      </c>
      <c r="I22" s="46">
        <v>0</v>
      </c>
      <c r="J22" s="46">
        <f t="shared" si="0"/>
        <v>0</v>
      </c>
      <c r="K22" s="46">
        <v>0</v>
      </c>
      <c r="L22" s="46">
        <f t="shared" si="1"/>
        <v>0</v>
      </c>
      <c r="M22" s="46">
        <v>0</v>
      </c>
      <c r="N22" s="46">
        <f t="shared" si="2"/>
        <v>0</v>
      </c>
      <c r="O22" s="46">
        <v>1</v>
      </c>
      <c r="P22" s="46">
        <f t="shared" si="3"/>
        <v>0</v>
      </c>
      <c r="Q22" s="47">
        <f t="shared" si="6"/>
        <v>1</v>
      </c>
      <c r="R22" s="104"/>
      <c r="S22" s="35">
        <f t="shared" si="4"/>
        <v>0</v>
      </c>
    </row>
    <row r="23" spans="1:19" ht="14.4">
      <c r="A23" s="2" t="str">
        <f t="shared" si="5"/>
        <v>KOCAELİİnşaat</v>
      </c>
      <c r="B23" s="14">
        <v>20</v>
      </c>
      <c r="C23" s="14" t="s">
        <v>543</v>
      </c>
      <c r="D23" s="14" t="s">
        <v>465</v>
      </c>
      <c r="E23" s="4" t="s">
        <v>220</v>
      </c>
      <c r="F23" s="4" t="s">
        <v>328</v>
      </c>
      <c r="G23" s="4" t="s">
        <v>381</v>
      </c>
      <c r="H23" s="45" t="s">
        <v>82</v>
      </c>
      <c r="I23" s="46">
        <v>0</v>
      </c>
      <c r="J23" s="46">
        <f t="shared" si="0"/>
        <v>0</v>
      </c>
      <c r="K23" s="46">
        <v>0</v>
      </c>
      <c r="L23" s="46">
        <f t="shared" si="1"/>
        <v>0</v>
      </c>
      <c r="M23" s="46">
        <v>0</v>
      </c>
      <c r="N23" s="46">
        <f t="shared" si="2"/>
        <v>0</v>
      </c>
      <c r="O23" s="46">
        <v>1</v>
      </c>
      <c r="P23" s="46">
        <f t="shared" si="3"/>
        <v>0</v>
      </c>
      <c r="Q23" s="47">
        <f t="shared" si="6"/>
        <v>1</v>
      </c>
      <c r="R23" s="104"/>
      <c r="S23" s="35">
        <f t="shared" si="4"/>
        <v>0</v>
      </c>
    </row>
    <row r="24" spans="1:19" ht="27.6">
      <c r="A24" s="2" t="str">
        <f t="shared" si="5"/>
        <v>KOCAELİİnşaat</v>
      </c>
      <c r="B24" s="14">
        <v>21</v>
      </c>
      <c r="C24" s="14" t="s">
        <v>544</v>
      </c>
      <c r="D24" s="14" t="s">
        <v>465</v>
      </c>
      <c r="E24" s="4" t="s">
        <v>221</v>
      </c>
      <c r="F24" s="4" t="s">
        <v>338</v>
      </c>
      <c r="G24" s="4" t="s">
        <v>209</v>
      </c>
      <c r="H24" s="45" t="s">
        <v>84</v>
      </c>
      <c r="I24" s="46">
        <v>0</v>
      </c>
      <c r="J24" s="46">
        <f t="shared" si="0"/>
        <v>0</v>
      </c>
      <c r="K24" s="46">
        <v>0</v>
      </c>
      <c r="L24" s="46">
        <f t="shared" si="1"/>
        <v>0</v>
      </c>
      <c r="M24" s="46">
        <v>0</v>
      </c>
      <c r="N24" s="46">
        <f t="shared" si="2"/>
        <v>0</v>
      </c>
      <c r="O24" s="46">
        <v>1</v>
      </c>
      <c r="P24" s="46">
        <f t="shared" si="3"/>
        <v>0</v>
      </c>
      <c r="Q24" s="47">
        <f t="shared" si="6"/>
        <v>1</v>
      </c>
      <c r="R24" s="104"/>
      <c r="S24" s="35">
        <f t="shared" si="4"/>
        <v>0</v>
      </c>
    </row>
    <row r="25" spans="1:19" ht="14.4">
      <c r="A25" s="2" t="str">
        <f t="shared" si="5"/>
        <v>KOCAELİİnşaat</v>
      </c>
      <c r="B25" s="14">
        <v>22</v>
      </c>
      <c r="C25" s="14" t="s">
        <v>545</v>
      </c>
      <c r="D25" s="14" t="s">
        <v>465</v>
      </c>
      <c r="E25" s="4" t="s">
        <v>222</v>
      </c>
      <c r="F25" s="4" t="s">
        <v>332</v>
      </c>
      <c r="G25" s="4" t="s">
        <v>210</v>
      </c>
      <c r="H25" s="45" t="s">
        <v>84</v>
      </c>
      <c r="I25" s="46">
        <v>148</v>
      </c>
      <c r="J25" s="46">
        <f t="shared" si="0"/>
        <v>0</v>
      </c>
      <c r="K25" s="46">
        <v>0</v>
      </c>
      <c r="L25" s="46">
        <f t="shared" si="1"/>
        <v>0</v>
      </c>
      <c r="M25" s="46">
        <v>0</v>
      </c>
      <c r="N25" s="46">
        <f t="shared" si="2"/>
        <v>0</v>
      </c>
      <c r="O25" s="46">
        <v>1</v>
      </c>
      <c r="P25" s="46">
        <f t="shared" si="3"/>
        <v>0</v>
      </c>
      <c r="Q25" s="47">
        <f t="shared" si="6"/>
        <v>149</v>
      </c>
      <c r="R25" s="104"/>
      <c r="S25" s="35">
        <f t="shared" si="4"/>
        <v>0</v>
      </c>
    </row>
    <row r="26" spans="1:19" ht="41.4">
      <c r="A26" s="2" t="str">
        <f t="shared" si="5"/>
        <v>KOCAELİİnşaat</v>
      </c>
      <c r="B26" s="14">
        <v>23</v>
      </c>
      <c r="C26" s="14" t="s">
        <v>546</v>
      </c>
      <c r="D26" s="14" t="s">
        <v>465</v>
      </c>
      <c r="E26" s="4" t="s">
        <v>4</v>
      </c>
      <c r="F26" s="4" t="s">
        <v>323</v>
      </c>
      <c r="G26" s="4" t="s">
        <v>6</v>
      </c>
      <c r="H26" s="45" t="s">
        <v>174</v>
      </c>
      <c r="I26" s="46">
        <v>203.13</v>
      </c>
      <c r="J26" s="46">
        <f t="shared" si="0"/>
        <v>0</v>
      </c>
      <c r="K26" s="46">
        <v>0</v>
      </c>
      <c r="L26" s="46">
        <f t="shared" si="1"/>
        <v>0</v>
      </c>
      <c r="M26" s="46">
        <v>0</v>
      </c>
      <c r="N26" s="46">
        <f t="shared" si="2"/>
        <v>0</v>
      </c>
      <c r="O26" s="46">
        <v>1</v>
      </c>
      <c r="P26" s="46">
        <f t="shared" si="3"/>
        <v>0</v>
      </c>
      <c r="Q26" s="47">
        <f t="shared" si="6"/>
        <v>204.13</v>
      </c>
      <c r="R26" s="104"/>
      <c r="S26" s="35">
        <f t="shared" si="4"/>
        <v>0</v>
      </c>
    </row>
    <row r="27" spans="1:19" ht="14.4">
      <c r="A27" s="2" t="str">
        <f t="shared" si="5"/>
        <v>KOCAELİİnşaat</v>
      </c>
      <c r="B27" s="14">
        <v>24</v>
      </c>
      <c r="C27" s="14" t="s">
        <v>547</v>
      </c>
      <c r="D27" s="14" t="s">
        <v>465</v>
      </c>
      <c r="E27" s="4" t="s">
        <v>5</v>
      </c>
      <c r="F27" s="4" t="s">
        <v>323</v>
      </c>
      <c r="G27" s="4" t="s">
        <v>7</v>
      </c>
      <c r="H27" s="45" t="s">
        <v>174</v>
      </c>
      <c r="I27" s="46">
        <v>0</v>
      </c>
      <c r="J27" s="46">
        <f t="shared" si="0"/>
        <v>0</v>
      </c>
      <c r="K27" s="46">
        <v>0</v>
      </c>
      <c r="L27" s="46">
        <f t="shared" si="1"/>
        <v>0</v>
      </c>
      <c r="M27" s="46">
        <v>0</v>
      </c>
      <c r="N27" s="46">
        <f t="shared" si="2"/>
        <v>0</v>
      </c>
      <c r="O27" s="46">
        <v>1</v>
      </c>
      <c r="P27" s="46">
        <f t="shared" si="3"/>
        <v>0</v>
      </c>
      <c r="Q27" s="47">
        <f t="shared" si="6"/>
        <v>1</v>
      </c>
      <c r="R27" s="104"/>
      <c r="S27" s="35">
        <f t="shared" si="4"/>
        <v>0</v>
      </c>
    </row>
    <row r="28" spans="1:19" ht="27.6">
      <c r="A28" s="2" t="str">
        <f t="shared" si="5"/>
        <v>KOCAELİİnşaat</v>
      </c>
      <c r="B28" s="14">
        <v>25</v>
      </c>
      <c r="C28" s="14" t="s">
        <v>548</v>
      </c>
      <c r="D28" s="14" t="s">
        <v>465</v>
      </c>
      <c r="E28" s="4" t="s">
        <v>279</v>
      </c>
      <c r="F28" s="4" t="s">
        <v>323</v>
      </c>
      <c r="G28" s="4" t="s">
        <v>14</v>
      </c>
      <c r="H28" s="45" t="s">
        <v>174</v>
      </c>
      <c r="I28" s="46">
        <v>263.5</v>
      </c>
      <c r="J28" s="46">
        <f t="shared" si="0"/>
        <v>0</v>
      </c>
      <c r="K28" s="46">
        <v>0</v>
      </c>
      <c r="L28" s="46">
        <f t="shared" si="1"/>
        <v>0</v>
      </c>
      <c r="M28" s="46">
        <v>0</v>
      </c>
      <c r="N28" s="46">
        <f t="shared" si="2"/>
        <v>0</v>
      </c>
      <c r="O28" s="46">
        <v>1</v>
      </c>
      <c r="P28" s="46">
        <f t="shared" si="3"/>
        <v>0</v>
      </c>
      <c r="Q28" s="47">
        <f t="shared" si="6"/>
        <v>264.5</v>
      </c>
      <c r="R28" s="104"/>
      <c r="S28" s="35">
        <f t="shared" si="4"/>
        <v>0</v>
      </c>
    </row>
    <row r="29" spans="1:19" ht="27.6">
      <c r="A29" s="2" t="str">
        <f t="shared" si="5"/>
        <v>KOCAELİİnşaat</v>
      </c>
      <c r="B29" s="14">
        <v>26</v>
      </c>
      <c r="C29" s="14" t="s">
        <v>549</v>
      </c>
      <c r="D29" s="14" t="s">
        <v>465</v>
      </c>
      <c r="E29" s="4" t="s">
        <v>280</v>
      </c>
      <c r="F29" s="4" t="s">
        <v>326</v>
      </c>
      <c r="G29" s="4" t="s">
        <v>33</v>
      </c>
      <c r="H29" s="45" t="s">
        <v>82</v>
      </c>
      <c r="I29" s="46">
        <v>1.26</v>
      </c>
      <c r="J29" s="46">
        <f t="shared" si="0"/>
        <v>0</v>
      </c>
      <c r="K29" s="46">
        <v>154.76</v>
      </c>
      <c r="L29" s="46">
        <f t="shared" si="1"/>
        <v>0</v>
      </c>
      <c r="M29" s="46">
        <v>232.14</v>
      </c>
      <c r="N29" s="46">
        <f t="shared" si="2"/>
        <v>0</v>
      </c>
      <c r="O29" s="46">
        <v>1.875</v>
      </c>
      <c r="P29" s="46">
        <f t="shared" si="3"/>
        <v>0</v>
      </c>
      <c r="Q29" s="47">
        <f t="shared" si="6"/>
        <v>390.03499999999997</v>
      </c>
      <c r="R29" s="104"/>
      <c r="S29" s="35">
        <f t="shared" si="4"/>
        <v>0</v>
      </c>
    </row>
    <row r="30" spans="1:19" ht="55.2">
      <c r="A30" s="2" t="str">
        <f t="shared" si="5"/>
        <v>KOCAELİİnşaat</v>
      </c>
      <c r="B30" s="14">
        <v>27</v>
      </c>
      <c r="C30" s="14" t="s">
        <v>550</v>
      </c>
      <c r="D30" s="14" t="s">
        <v>465</v>
      </c>
      <c r="E30" s="4" t="s">
        <v>8</v>
      </c>
      <c r="F30" s="4" t="s">
        <v>327</v>
      </c>
      <c r="G30" s="4" t="s">
        <v>15</v>
      </c>
      <c r="H30" s="45" t="s">
        <v>174</v>
      </c>
      <c r="I30" s="46">
        <v>0</v>
      </c>
      <c r="J30" s="46">
        <f t="shared" si="0"/>
        <v>0</v>
      </c>
      <c r="K30" s="46">
        <v>0</v>
      </c>
      <c r="L30" s="46">
        <f t="shared" si="1"/>
        <v>0</v>
      </c>
      <c r="M30" s="46">
        <v>0</v>
      </c>
      <c r="N30" s="46">
        <f t="shared" si="2"/>
        <v>0</v>
      </c>
      <c r="O30" s="46">
        <v>1.125</v>
      </c>
      <c r="P30" s="46">
        <f t="shared" si="3"/>
        <v>0</v>
      </c>
      <c r="Q30" s="47">
        <f t="shared" si="6"/>
        <v>1.125</v>
      </c>
      <c r="R30" s="104"/>
      <c r="S30" s="35">
        <f t="shared" si="4"/>
        <v>0</v>
      </c>
    </row>
    <row r="31" spans="1:19" ht="55.2">
      <c r="A31" s="2" t="str">
        <f t="shared" si="5"/>
        <v>KOCAELİİnşaat</v>
      </c>
      <c r="B31" s="14">
        <v>28</v>
      </c>
      <c r="C31" s="14" t="s">
        <v>551</v>
      </c>
      <c r="D31" s="14" t="s">
        <v>465</v>
      </c>
      <c r="E31" s="4" t="s">
        <v>9</v>
      </c>
      <c r="F31" s="4" t="s">
        <v>327</v>
      </c>
      <c r="G31" s="4" t="s">
        <v>16</v>
      </c>
      <c r="H31" s="45" t="s">
        <v>174</v>
      </c>
      <c r="I31" s="46">
        <v>97.039999999999992</v>
      </c>
      <c r="J31" s="46">
        <f t="shared" si="0"/>
        <v>0</v>
      </c>
      <c r="K31" s="46">
        <v>0</v>
      </c>
      <c r="L31" s="46">
        <f t="shared" si="1"/>
        <v>0</v>
      </c>
      <c r="M31" s="46">
        <v>0</v>
      </c>
      <c r="N31" s="46">
        <f t="shared" si="2"/>
        <v>0</v>
      </c>
      <c r="O31" s="46">
        <v>1</v>
      </c>
      <c r="P31" s="46">
        <f t="shared" si="3"/>
        <v>0</v>
      </c>
      <c r="Q31" s="47">
        <f t="shared" si="6"/>
        <v>98.039999999999992</v>
      </c>
      <c r="R31" s="104"/>
      <c r="S31" s="35">
        <f t="shared" si="4"/>
        <v>0</v>
      </c>
    </row>
    <row r="32" spans="1:19" ht="27.6">
      <c r="A32" s="2" t="str">
        <f t="shared" si="5"/>
        <v>KOCAELİİnşaat</v>
      </c>
      <c r="B32" s="14">
        <v>29</v>
      </c>
      <c r="C32" s="14" t="s">
        <v>552</v>
      </c>
      <c r="D32" s="14" t="s">
        <v>465</v>
      </c>
      <c r="E32" s="4" t="s">
        <v>10</v>
      </c>
      <c r="F32" s="4" t="s">
        <v>327</v>
      </c>
      <c r="G32" s="4" t="s">
        <v>17</v>
      </c>
      <c r="H32" s="45" t="s">
        <v>82</v>
      </c>
      <c r="I32" s="46">
        <v>336.3</v>
      </c>
      <c r="J32" s="46">
        <f t="shared" si="0"/>
        <v>0</v>
      </c>
      <c r="K32" s="46">
        <v>0</v>
      </c>
      <c r="L32" s="46">
        <f t="shared" si="1"/>
        <v>0</v>
      </c>
      <c r="M32" s="46">
        <v>0</v>
      </c>
      <c r="N32" s="46">
        <f t="shared" si="2"/>
        <v>0</v>
      </c>
      <c r="O32" s="46">
        <v>1</v>
      </c>
      <c r="P32" s="46">
        <f t="shared" si="3"/>
        <v>0</v>
      </c>
      <c r="Q32" s="47">
        <f t="shared" si="6"/>
        <v>337.3</v>
      </c>
      <c r="R32" s="104"/>
      <c r="S32" s="35">
        <f t="shared" si="4"/>
        <v>0</v>
      </c>
    </row>
    <row r="33" spans="1:19" ht="27.6">
      <c r="A33" s="2" t="str">
        <f t="shared" si="5"/>
        <v>KOCAELİİnşaat</v>
      </c>
      <c r="B33" s="14">
        <v>30</v>
      </c>
      <c r="C33" s="14" t="s">
        <v>553</v>
      </c>
      <c r="D33" s="14" t="s">
        <v>465</v>
      </c>
      <c r="E33" s="4" t="s">
        <v>11</v>
      </c>
      <c r="F33" s="4" t="s">
        <v>335</v>
      </c>
      <c r="G33" s="4" t="s">
        <v>18</v>
      </c>
      <c r="H33" s="45" t="s">
        <v>21</v>
      </c>
      <c r="I33" s="46">
        <v>0</v>
      </c>
      <c r="J33" s="46">
        <f t="shared" si="0"/>
        <v>0</v>
      </c>
      <c r="K33" s="46">
        <v>0</v>
      </c>
      <c r="L33" s="46">
        <f t="shared" si="1"/>
        <v>0</v>
      </c>
      <c r="M33" s="46">
        <v>0</v>
      </c>
      <c r="N33" s="46">
        <f t="shared" si="2"/>
        <v>0</v>
      </c>
      <c r="O33" s="46">
        <v>1</v>
      </c>
      <c r="P33" s="46">
        <f t="shared" si="3"/>
        <v>0</v>
      </c>
      <c r="Q33" s="47">
        <f t="shared" si="6"/>
        <v>1</v>
      </c>
      <c r="R33" s="104"/>
      <c r="S33" s="35">
        <f t="shared" si="4"/>
        <v>0</v>
      </c>
    </row>
    <row r="34" spans="1:19" ht="41.4">
      <c r="A34" s="2" t="str">
        <f t="shared" si="5"/>
        <v>KOCAELİİnşaat</v>
      </c>
      <c r="B34" s="14">
        <v>31</v>
      </c>
      <c r="C34" s="14" t="s">
        <v>554</v>
      </c>
      <c r="D34" s="14" t="s">
        <v>465</v>
      </c>
      <c r="E34" s="4" t="s">
        <v>12</v>
      </c>
      <c r="F34" s="4" t="s">
        <v>335</v>
      </c>
      <c r="G34" s="4" t="s">
        <v>19</v>
      </c>
      <c r="H34" s="45" t="s">
        <v>21</v>
      </c>
      <c r="I34" s="46">
        <v>2.0653999999999999</v>
      </c>
      <c r="J34" s="46">
        <f t="shared" si="0"/>
        <v>0</v>
      </c>
      <c r="K34" s="46">
        <v>0</v>
      </c>
      <c r="L34" s="46">
        <f t="shared" si="1"/>
        <v>0</v>
      </c>
      <c r="M34" s="46">
        <v>0</v>
      </c>
      <c r="N34" s="46">
        <f t="shared" si="2"/>
        <v>0</v>
      </c>
      <c r="O34" s="46">
        <v>1</v>
      </c>
      <c r="P34" s="46">
        <f t="shared" si="3"/>
        <v>0</v>
      </c>
      <c r="Q34" s="47">
        <f t="shared" si="6"/>
        <v>3.0653999999999999</v>
      </c>
      <c r="R34" s="104"/>
      <c r="S34" s="35">
        <f t="shared" si="4"/>
        <v>0</v>
      </c>
    </row>
    <row r="35" spans="1:19" ht="41.4">
      <c r="A35" s="2" t="str">
        <f t="shared" si="5"/>
        <v>KOCAELİİnşaat</v>
      </c>
      <c r="B35" s="14">
        <v>32</v>
      </c>
      <c r="C35" s="14" t="s">
        <v>555</v>
      </c>
      <c r="D35" s="14" t="s">
        <v>465</v>
      </c>
      <c r="E35" s="4" t="s">
        <v>13</v>
      </c>
      <c r="F35" s="4" t="s">
        <v>335</v>
      </c>
      <c r="G35" s="4" t="s">
        <v>20</v>
      </c>
      <c r="H35" s="45" t="s">
        <v>21</v>
      </c>
      <c r="I35" s="46">
        <v>0</v>
      </c>
      <c r="J35" s="46">
        <f t="shared" si="0"/>
        <v>0</v>
      </c>
      <c r="K35" s="46">
        <v>0</v>
      </c>
      <c r="L35" s="46">
        <f t="shared" si="1"/>
        <v>0</v>
      </c>
      <c r="M35" s="46">
        <v>0</v>
      </c>
      <c r="N35" s="46">
        <f t="shared" si="2"/>
        <v>0</v>
      </c>
      <c r="O35" s="46">
        <v>1</v>
      </c>
      <c r="P35" s="46">
        <f t="shared" si="3"/>
        <v>0</v>
      </c>
      <c r="Q35" s="47">
        <f t="shared" si="6"/>
        <v>1</v>
      </c>
      <c r="R35" s="104"/>
      <c r="S35" s="35">
        <f t="shared" si="4"/>
        <v>0</v>
      </c>
    </row>
    <row r="36" spans="1:19" ht="14.4">
      <c r="A36" s="2" t="str">
        <f t="shared" si="5"/>
        <v>KOCAELİİnşaat</v>
      </c>
      <c r="B36" s="14">
        <v>33</v>
      </c>
      <c r="C36" s="14" t="s">
        <v>556</v>
      </c>
      <c r="D36" s="14" t="s">
        <v>465</v>
      </c>
      <c r="E36" s="4" t="s">
        <v>223</v>
      </c>
      <c r="F36" s="4" t="s">
        <v>332</v>
      </c>
      <c r="G36" s="4" t="s">
        <v>100</v>
      </c>
      <c r="H36" s="45" t="s">
        <v>82</v>
      </c>
      <c r="I36" s="46">
        <v>0</v>
      </c>
      <c r="J36" s="46">
        <f t="shared" si="0"/>
        <v>0</v>
      </c>
      <c r="K36" s="46">
        <v>0</v>
      </c>
      <c r="L36" s="46">
        <f t="shared" si="1"/>
        <v>0</v>
      </c>
      <c r="M36" s="46">
        <v>0</v>
      </c>
      <c r="N36" s="46">
        <f t="shared" si="2"/>
        <v>0</v>
      </c>
      <c r="O36" s="46">
        <v>1</v>
      </c>
      <c r="P36" s="46">
        <f t="shared" si="3"/>
        <v>0</v>
      </c>
      <c r="Q36" s="47">
        <f t="shared" si="6"/>
        <v>1</v>
      </c>
      <c r="R36" s="104"/>
      <c r="S36" s="35">
        <f t="shared" si="4"/>
        <v>0</v>
      </c>
    </row>
    <row r="37" spans="1:19" ht="69">
      <c r="A37" s="2" t="str">
        <f t="shared" si="5"/>
        <v>KOCAELİİnşaat</v>
      </c>
      <c r="B37" s="14">
        <v>34</v>
      </c>
      <c r="C37" s="14" t="s">
        <v>557</v>
      </c>
      <c r="D37" s="14" t="s">
        <v>465</v>
      </c>
      <c r="E37" s="4" t="s">
        <v>22</v>
      </c>
      <c r="F37" s="4" t="s">
        <v>335</v>
      </c>
      <c r="G37" s="4" t="s">
        <v>23</v>
      </c>
      <c r="H37" s="45" t="s">
        <v>21</v>
      </c>
      <c r="I37" s="46">
        <v>0</v>
      </c>
      <c r="J37" s="46">
        <f t="shared" si="0"/>
        <v>0</v>
      </c>
      <c r="K37" s="46">
        <v>0</v>
      </c>
      <c r="L37" s="46">
        <f t="shared" si="1"/>
        <v>0</v>
      </c>
      <c r="M37" s="46">
        <v>0</v>
      </c>
      <c r="N37" s="46">
        <f t="shared" si="2"/>
        <v>0</v>
      </c>
      <c r="O37" s="46">
        <v>1</v>
      </c>
      <c r="P37" s="46">
        <f t="shared" si="3"/>
        <v>0</v>
      </c>
      <c r="Q37" s="47">
        <f t="shared" si="6"/>
        <v>1</v>
      </c>
      <c r="R37" s="104"/>
      <c r="S37" s="35">
        <f t="shared" si="4"/>
        <v>0</v>
      </c>
    </row>
    <row r="38" spans="1:19" ht="41.4">
      <c r="A38" s="2" t="str">
        <f t="shared" si="5"/>
        <v>KOCAELİİnşaat</v>
      </c>
      <c r="B38" s="14">
        <v>35</v>
      </c>
      <c r="C38" s="14" t="s">
        <v>558</v>
      </c>
      <c r="D38" s="14" t="s">
        <v>465</v>
      </c>
      <c r="E38" s="4" t="s">
        <v>24</v>
      </c>
      <c r="F38" s="4" t="s">
        <v>335</v>
      </c>
      <c r="G38" s="4" t="s">
        <v>25</v>
      </c>
      <c r="H38" s="45" t="s">
        <v>28</v>
      </c>
      <c r="I38" s="46">
        <v>20</v>
      </c>
      <c r="J38" s="46">
        <f t="shared" si="0"/>
        <v>0</v>
      </c>
      <c r="K38" s="46">
        <v>0</v>
      </c>
      <c r="L38" s="46">
        <f t="shared" si="1"/>
        <v>0</v>
      </c>
      <c r="M38" s="46">
        <v>0</v>
      </c>
      <c r="N38" s="46">
        <f t="shared" si="2"/>
        <v>0</v>
      </c>
      <c r="O38" s="46">
        <v>1</v>
      </c>
      <c r="P38" s="46">
        <f t="shared" si="3"/>
        <v>0</v>
      </c>
      <c r="Q38" s="47">
        <f t="shared" si="6"/>
        <v>21</v>
      </c>
      <c r="R38" s="104"/>
      <c r="S38" s="35">
        <f t="shared" si="4"/>
        <v>0</v>
      </c>
    </row>
    <row r="39" spans="1:19" ht="27.6">
      <c r="A39" s="2" t="str">
        <f t="shared" si="5"/>
        <v>KOCAELİİnşaat</v>
      </c>
      <c r="B39" s="14">
        <v>36</v>
      </c>
      <c r="C39" s="14" t="s">
        <v>559</v>
      </c>
      <c r="D39" s="14" t="s">
        <v>465</v>
      </c>
      <c r="E39" s="4" t="s">
        <v>26</v>
      </c>
      <c r="F39" s="4" t="s">
        <v>332</v>
      </c>
      <c r="G39" s="4" t="s">
        <v>27</v>
      </c>
      <c r="H39" s="45" t="s">
        <v>82</v>
      </c>
      <c r="I39" s="46">
        <v>636.05000000000007</v>
      </c>
      <c r="J39" s="46">
        <f t="shared" si="0"/>
        <v>0</v>
      </c>
      <c r="K39" s="46">
        <v>0</v>
      </c>
      <c r="L39" s="46">
        <f t="shared" si="1"/>
        <v>0</v>
      </c>
      <c r="M39" s="46">
        <v>0</v>
      </c>
      <c r="N39" s="46">
        <f t="shared" si="2"/>
        <v>0</v>
      </c>
      <c r="O39" s="46">
        <v>7.7175000000000002</v>
      </c>
      <c r="P39" s="46">
        <f t="shared" si="3"/>
        <v>0</v>
      </c>
      <c r="Q39" s="47">
        <f t="shared" si="6"/>
        <v>643.76750000000004</v>
      </c>
      <c r="R39" s="104"/>
      <c r="S39" s="35">
        <f t="shared" si="4"/>
        <v>0</v>
      </c>
    </row>
    <row r="40" spans="1:19" ht="41.4">
      <c r="A40" s="2" t="str">
        <f t="shared" si="5"/>
        <v>KOCAELİİnşaat</v>
      </c>
      <c r="B40" s="14">
        <v>37</v>
      </c>
      <c r="C40" s="14" t="s">
        <v>560</v>
      </c>
      <c r="D40" s="14" t="s">
        <v>465</v>
      </c>
      <c r="E40" s="4" t="s">
        <v>224</v>
      </c>
      <c r="F40" s="4" t="s">
        <v>336</v>
      </c>
      <c r="G40" s="4" t="s">
        <v>85</v>
      </c>
      <c r="H40" s="45" t="s">
        <v>82</v>
      </c>
      <c r="I40" s="46">
        <v>12.65</v>
      </c>
      <c r="J40" s="46">
        <f t="shared" si="0"/>
        <v>0</v>
      </c>
      <c r="K40" s="46">
        <v>0</v>
      </c>
      <c r="L40" s="46">
        <f t="shared" si="1"/>
        <v>0</v>
      </c>
      <c r="M40" s="46">
        <v>0</v>
      </c>
      <c r="N40" s="46">
        <f t="shared" si="2"/>
        <v>0</v>
      </c>
      <c r="O40" s="46">
        <v>1</v>
      </c>
      <c r="P40" s="46">
        <f t="shared" si="3"/>
        <v>0</v>
      </c>
      <c r="Q40" s="47">
        <f t="shared" si="6"/>
        <v>13.65</v>
      </c>
      <c r="R40" s="104"/>
      <c r="S40" s="35">
        <f t="shared" si="4"/>
        <v>0</v>
      </c>
    </row>
    <row r="41" spans="1:19" ht="27.6">
      <c r="A41" s="2" t="str">
        <f t="shared" si="5"/>
        <v>KOCAELİİnşaat</v>
      </c>
      <c r="B41" s="14">
        <v>38</v>
      </c>
      <c r="C41" s="14" t="s">
        <v>561</v>
      </c>
      <c r="D41" s="14" t="s">
        <v>465</v>
      </c>
      <c r="E41" s="4" t="s">
        <v>281</v>
      </c>
      <c r="F41" s="4" t="s">
        <v>331</v>
      </c>
      <c r="G41" s="4" t="s">
        <v>282</v>
      </c>
      <c r="H41" s="45" t="s">
        <v>82</v>
      </c>
      <c r="I41" s="46">
        <v>10</v>
      </c>
      <c r="J41" s="46">
        <f t="shared" si="0"/>
        <v>0</v>
      </c>
      <c r="K41" s="46">
        <v>0</v>
      </c>
      <c r="L41" s="46">
        <f t="shared" si="1"/>
        <v>0</v>
      </c>
      <c r="M41" s="46">
        <v>0</v>
      </c>
      <c r="N41" s="46">
        <f t="shared" si="2"/>
        <v>0</v>
      </c>
      <c r="O41" s="46">
        <v>3.75</v>
      </c>
      <c r="P41" s="46">
        <f t="shared" si="3"/>
        <v>0</v>
      </c>
      <c r="Q41" s="47">
        <f t="shared" si="6"/>
        <v>13.75</v>
      </c>
      <c r="R41" s="104"/>
      <c r="S41" s="35">
        <f t="shared" si="4"/>
        <v>0</v>
      </c>
    </row>
    <row r="42" spans="1:19" ht="27.6">
      <c r="A42" s="2" t="str">
        <f t="shared" si="5"/>
        <v>KOCAELİİnşaat</v>
      </c>
      <c r="B42" s="14">
        <v>39</v>
      </c>
      <c r="C42" s="14" t="s">
        <v>562</v>
      </c>
      <c r="D42" s="14" t="s">
        <v>465</v>
      </c>
      <c r="E42" s="4" t="s">
        <v>283</v>
      </c>
      <c r="F42" s="4" t="s">
        <v>328</v>
      </c>
      <c r="G42" s="4" t="s">
        <v>225</v>
      </c>
      <c r="H42" s="45" t="s">
        <v>82</v>
      </c>
      <c r="I42" s="46">
        <v>0</v>
      </c>
      <c r="J42" s="46">
        <f t="shared" si="0"/>
        <v>0</v>
      </c>
      <c r="K42" s="46">
        <v>0</v>
      </c>
      <c r="L42" s="46">
        <f t="shared" si="1"/>
        <v>0</v>
      </c>
      <c r="M42" s="46">
        <v>0</v>
      </c>
      <c r="N42" s="46">
        <f t="shared" si="2"/>
        <v>0</v>
      </c>
      <c r="O42" s="46">
        <v>1</v>
      </c>
      <c r="P42" s="46">
        <f t="shared" si="3"/>
        <v>0</v>
      </c>
      <c r="Q42" s="47">
        <f t="shared" si="6"/>
        <v>1</v>
      </c>
      <c r="R42" s="104"/>
      <c r="S42" s="35">
        <f t="shared" si="4"/>
        <v>0</v>
      </c>
    </row>
    <row r="43" spans="1:19" ht="27.6">
      <c r="A43" s="2" t="str">
        <f t="shared" si="5"/>
        <v>KOCAELİİnşaat</v>
      </c>
      <c r="B43" s="14">
        <v>40</v>
      </c>
      <c r="C43" s="14" t="s">
        <v>563</v>
      </c>
      <c r="D43" s="14" t="s">
        <v>465</v>
      </c>
      <c r="E43" s="4" t="s">
        <v>284</v>
      </c>
      <c r="F43" s="4" t="s">
        <v>328</v>
      </c>
      <c r="G43" s="4" t="s">
        <v>226</v>
      </c>
      <c r="H43" s="45" t="s">
        <v>82</v>
      </c>
      <c r="I43" s="46">
        <v>0</v>
      </c>
      <c r="J43" s="46">
        <f t="shared" si="0"/>
        <v>0</v>
      </c>
      <c r="K43" s="46">
        <v>0</v>
      </c>
      <c r="L43" s="46">
        <f t="shared" si="1"/>
        <v>0</v>
      </c>
      <c r="M43" s="46">
        <v>0</v>
      </c>
      <c r="N43" s="46">
        <f t="shared" si="2"/>
        <v>0</v>
      </c>
      <c r="O43" s="46">
        <v>1</v>
      </c>
      <c r="P43" s="46">
        <f t="shared" si="3"/>
        <v>0</v>
      </c>
      <c r="Q43" s="47">
        <f t="shared" si="6"/>
        <v>1</v>
      </c>
      <c r="R43" s="104"/>
      <c r="S43" s="35">
        <f t="shared" si="4"/>
        <v>0</v>
      </c>
    </row>
    <row r="44" spans="1:19" ht="41.4">
      <c r="A44" s="2" t="str">
        <f t="shared" si="5"/>
        <v>KOCAELİİnşaat</v>
      </c>
      <c r="B44" s="14">
        <v>41</v>
      </c>
      <c r="C44" s="14" t="s">
        <v>564</v>
      </c>
      <c r="D44" s="14" t="s">
        <v>465</v>
      </c>
      <c r="E44" s="4" t="s">
        <v>227</v>
      </c>
      <c r="F44" s="4" t="s">
        <v>328</v>
      </c>
      <c r="G44" s="4" t="s">
        <v>228</v>
      </c>
      <c r="H44" s="45" t="s">
        <v>82</v>
      </c>
      <c r="I44" s="46">
        <v>4</v>
      </c>
      <c r="J44" s="46">
        <f t="shared" si="0"/>
        <v>0</v>
      </c>
      <c r="K44" s="46">
        <v>0</v>
      </c>
      <c r="L44" s="46">
        <f t="shared" si="1"/>
        <v>0</v>
      </c>
      <c r="M44" s="46">
        <v>0</v>
      </c>
      <c r="N44" s="46">
        <f t="shared" si="2"/>
        <v>0</v>
      </c>
      <c r="O44" s="46">
        <v>1</v>
      </c>
      <c r="P44" s="46">
        <f t="shared" si="3"/>
        <v>0</v>
      </c>
      <c r="Q44" s="47">
        <f t="shared" si="6"/>
        <v>5</v>
      </c>
      <c r="R44" s="104"/>
      <c r="S44" s="35">
        <f t="shared" si="4"/>
        <v>0</v>
      </c>
    </row>
    <row r="45" spans="1:19" ht="41.4">
      <c r="A45" s="2" t="str">
        <f t="shared" si="5"/>
        <v>KOCAELİİnşaat</v>
      </c>
      <c r="B45" s="14">
        <v>42</v>
      </c>
      <c r="C45" s="14" t="s">
        <v>565</v>
      </c>
      <c r="D45" s="14" t="s">
        <v>465</v>
      </c>
      <c r="E45" s="4" t="s">
        <v>229</v>
      </c>
      <c r="F45" s="4" t="s">
        <v>328</v>
      </c>
      <c r="G45" s="4" t="s">
        <v>230</v>
      </c>
      <c r="H45" s="45" t="s">
        <v>82</v>
      </c>
      <c r="I45" s="46">
        <v>4</v>
      </c>
      <c r="J45" s="46">
        <f t="shared" si="0"/>
        <v>0</v>
      </c>
      <c r="K45" s="46">
        <v>0</v>
      </c>
      <c r="L45" s="46">
        <f t="shared" si="1"/>
        <v>0</v>
      </c>
      <c r="M45" s="46">
        <v>0</v>
      </c>
      <c r="N45" s="46">
        <f t="shared" si="2"/>
        <v>0</v>
      </c>
      <c r="O45" s="46">
        <v>1</v>
      </c>
      <c r="P45" s="46">
        <f t="shared" si="3"/>
        <v>0</v>
      </c>
      <c r="Q45" s="47">
        <f t="shared" si="6"/>
        <v>5</v>
      </c>
      <c r="R45" s="104"/>
      <c r="S45" s="35">
        <f t="shared" si="4"/>
        <v>0</v>
      </c>
    </row>
    <row r="46" spans="1:19" ht="41.4">
      <c r="A46" s="2" t="str">
        <f t="shared" si="5"/>
        <v>KOCAELİİnşaat</v>
      </c>
      <c r="B46" s="14">
        <v>43</v>
      </c>
      <c r="C46" s="14" t="s">
        <v>566</v>
      </c>
      <c r="D46" s="14" t="s">
        <v>465</v>
      </c>
      <c r="E46" s="4" t="s">
        <v>231</v>
      </c>
      <c r="F46" s="4" t="s">
        <v>328</v>
      </c>
      <c r="G46" s="4" t="s">
        <v>232</v>
      </c>
      <c r="H46" s="45" t="s">
        <v>82</v>
      </c>
      <c r="I46" s="46">
        <v>0</v>
      </c>
      <c r="J46" s="46">
        <f t="shared" si="0"/>
        <v>0</v>
      </c>
      <c r="K46" s="46">
        <v>0</v>
      </c>
      <c r="L46" s="46">
        <f t="shared" si="1"/>
        <v>0</v>
      </c>
      <c r="M46" s="46">
        <v>0</v>
      </c>
      <c r="N46" s="46">
        <f t="shared" si="2"/>
        <v>0</v>
      </c>
      <c r="O46" s="46">
        <v>1.125</v>
      </c>
      <c r="P46" s="46">
        <f t="shared" si="3"/>
        <v>0</v>
      </c>
      <c r="Q46" s="47">
        <f t="shared" si="6"/>
        <v>1.125</v>
      </c>
      <c r="R46" s="104"/>
      <c r="S46" s="35">
        <f t="shared" si="4"/>
        <v>0</v>
      </c>
    </row>
    <row r="47" spans="1:19" ht="41.4">
      <c r="A47" s="2" t="str">
        <f t="shared" si="5"/>
        <v>KOCAELİİnşaat</v>
      </c>
      <c r="B47" s="14">
        <v>44</v>
      </c>
      <c r="C47" s="14" t="s">
        <v>567</v>
      </c>
      <c r="D47" s="14" t="s">
        <v>465</v>
      </c>
      <c r="E47" s="4" t="s">
        <v>233</v>
      </c>
      <c r="F47" s="4" t="s">
        <v>328</v>
      </c>
      <c r="G47" s="4" t="s">
        <v>234</v>
      </c>
      <c r="H47" s="45" t="s">
        <v>82</v>
      </c>
      <c r="I47" s="46">
        <v>0</v>
      </c>
      <c r="J47" s="46">
        <f t="shared" si="0"/>
        <v>0</v>
      </c>
      <c r="K47" s="46">
        <v>0</v>
      </c>
      <c r="L47" s="46">
        <f t="shared" si="1"/>
        <v>0</v>
      </c>
      <c r="M47" s="46">
        <v>0</v>
      </c>
      <c r="N47" s="46">
        <f t="shared" si="2"/>
        <v>0</v>
      </c>
      <c r="O47" s="46">
        <v>1</v>
      </c>
      <c r="P47" s="46">
        <f t="shared" si="3"/>
        <v>0</v>
      </c>
      <c r="Q47" s="47">
        <f t="shared" si="6"/>
        <v>1</v>
      </c>
      <c r="R47" s="104"/>
      <c r="S47" s="35">
        <f t="shared" si="4"/>
        <v>0</v>
      </c>
    </row>
    <row r="48" spans="1:19" ht="27.6">
      <c r="A48" s="2" t="str">
        <f t="shared" si="5"/>
        <v>KOCAELİİnşaat</v>
      </c>
      <c r="B48" s="14">
        <v>45</v>
      </c>
      <c r="C48" s="14" t="s">
        <v>568</v>
      </c>
      <c r="D48" s="14" t="s">
        <v>465</v>
      </c>
      <c r="E48" s="4" t="s">
        <v>286</v>
      </c>
      <c r="F48" s="4" t="s">
        <v>332</v>
      </c>
      <c r="G48" s="4" t="s">
        <v>235</v>
      </c>
      <c r="H48" s="45" t="s">
        <v>82</v>
      </c>
      <c r="I48" s="46">
        <v>145.51</v>
      </c>
      <c r="J48" s="46">
        <f t="shared" si="0"/>
        <v>0</v>
      </c>
      <c r="K48" s="46">
        <v>125.08</v>
      </c>
      <c r="L48" s="46">
        <f t="shared" si="1"/>
        <v>0</v>
      </c>
      <c r="M48" s="46">
        <v>187.62</v>
      </c>
      <c r="N48" s="46">
        <f t="shared" si="2"/>
        <v>0</v>
      </c>
      <c r="O48" s="46">
        <v>1</v>
      </c>
      <c r="P48" s="46">
        <f t="shared" si="3"/>
        <v>0</v>
      </c>
      <c r="Q48" s="47">
        <f t="shared" si="6"/>
        <v>459.21</v>
      </c>
      <c r="R48" s="104"/>
      <c r="S48" s="35">
        <f t="shared" si="4"/>
        <v>0</v>
      </c>
    </row>
    <row r="49" spans="1:19" ht="27.6">
      <c r="A49" s="2" t="str">
        <f t="shared" si="5"/>
        <v>KOCAELİİnşaat</v>
      </c>
      <c r="B49" s="14">
        <v>46</v>
      </c>
      <c r="C49" s="14" t="s">
        <v>569</v>
      </c>
      <c r="D49" s="14" t="s">
        <v>465</v>
      </c>
      <c r="E49" s="4" t="s">
        <v>285</v>
      </c>
      <c r="F49" s="4" t="s">
        <v>337</v>
      </c>
      <c r="G49" s="4" t="s">
        <v>29</v>
      </c>
      <c r="H49" s="45" t="s">
        <v>82</v>
      </c>
      <c r="I49" s="46">
        <v>0</v>
      </c>
      <c r="J49" s="46">
        <f t="shared" si="0"/>
        <v>0</v>
      </c>
      <c r="K49" s="46">
        <v>0</v>
      </c>
      <c r="L49" s="46">
        <f t="shared" si="1"/>
        <v>0</v>
      </c>
      <c r="M49" s="46">
        <v>0</v>
      </c>
      <c r="N49" s="46">
        <f t="shared" si="2"/>
        <v>0</v>
      </c>
      <c r="O49" s="46">
        <v>95.625</v>
      </c>
      <c r="P49" s="46">
        <f t="shared" si="3"/>
        <v>0</v>
      </c>
      <c r="Q49" s="47">
        <f t="shared" si="6"/>
        <v>95.625</v>
      </c>
      <c r="R49" s="104"/>
      <c r="S49" s="35">
        <f t="shared" si="4"/>
        <v>0</v>
      </c>
    </row>
    <row r="50" spans="1:19" ht="27.6">
      <c r="A50" s="2" t="str">
        <f t="shared" si="5"/>
        <v>KOCAELİİnşaat</v>
      </c>
      <c r="B50" s="14">
        <v>47</v>
      </c>
      <c r="C50" s="14" t="s">
        <v>570</v>
      </c>
      <c r="D50" s="14" t="s">
        <v>465</v>
      </c>
      <c r="E50" s="4" t="s">
        <v>238</v>
      </c>
      <c r="F50" s="4" t="s">
        <v>324</v>
      </c>
      <c r="G50" s="4" t="s">
        <v>31</v>
      </c>
      <c r="H50" s="45" t="s">
        <v>82</v>
      </c>
      <c r="I50" s="46">
        <v>0</v>
      </c>
      <c r="J50" s="46">
        <f t="shared" si="0"/>
        <v>0</v>
      </c>
      <c r="K50" s="46">
        <v>0</v>
      </c>
      <c r="L50" s="46">
        <f t="shared" si="1"/>
        <v>0</v>
      </c>
      <c r="M50" s="46">
        <v>0</v>
      </c>
      <c r="N50" s="46">
        <f t="shared" si="2"/>
        <v>0</v>
      </c>
      <c r="O50" s="46">
        <v>1</v>
      </c>
      <c r="P50" s="46">
        <f t="shared" si="3"/>
        <v>0</v>
      </c>
      <c r="Q50" s="47">
        <f t="shared" si="6"/>
        <v>1</v>
      </c>
      <c r="R50" s="104"/>
      <c r="S50" s="35">
        <f t="shared" si="4"/>
        <v>0</v>
      </c>
    </row>
    <row r="51" spans="1:19" ht="27.6">
      <c r="A51" s="2" t="str">
        <f t="shared" si="5"/>
        <v>KOCAELİİnşaat</v>
      </c>
      <c r="B51" s="14">
        <v>48</v>
      </c>
      <c r="C51" s="14" t="s">
        <v>571</v>
      </c>
      <c r="D51" s="14" t="s">
        <v>465</v>
      </c>
      <c r="E51" s="4" t="s">
        <v>239</v>
      </c>
      <c r="F51" s="4" t="s">
        <v>333</v>
      </c>
      <c r="G51" s="4" t="s">
        <v>32</v>
      </c>
      <c r="H51" s="45" t="s">
        <v>82</v>
      </c>
      <c r="I51" s="46">
        <v>0</v>
      </c>
      <c r="J51" s="46">
        <f t="shared" si="0"/>
        <v>0</v>
      </c>
      <c r="K51" s="46">
        <v>0</v>
      </c>
      <c r="L51" s="46">
        <f t="shared" si="1"/>
        <v>0</v>
      </c>
      <c r="M51" s="46">
        <v>0</v>
      </c>
      <c r="N51" s="46">
        <f t="shared" si="2"/>
        <v>0</v>
      </c>
      <c r="O51" s="46">
        <v>1</v>
      </c>
      <c r="P51" s="46">
        <f t="shared" si="3"/>
        <v>0</v>
      </c>
      <c r="Q51" s="47">
        <f t="shared" si="6"/>
        <v>1</v>
      </c>
      <c r="R51" s="104"/>
      <c r="S51" s="35">
        <f t="shared" si="4"/>
        <v>0</v>
      </c>
    </row>
    <row r="52" spans="1:19" ht="41.4">
      <c r="A52" s="2" t="str">
        <f t="shared" si="5"/>
        <v>KOCAELİİnşaat</v>
      </c>
      <c r="B52" s="14">
        <v>49</v>
      </c>
      <c r="C52" s="14" t="s">
        <v>572</v>
      </c>
      <c r="D52" s="14" t="s">
        <v>465</v>
      </c>
      <c r="E52" s="4" t="s">
        <v>236</v>
      </c>
      <c r="F52" s="4" t="s">
        <v>326</v>
      </c>
      <c r="G52" s="4" t="s">
        <v>237</v>
      </c>
      <c r="H52" s="45" t="s">
        <v>82</v>
      </c>
      <c r="I52" s="46">
        <v>15.6</v>
      </c>
      <c r="J52" s="46">
        <f t="shared" si="0"/>
        <v>0</v>
      </c>
      <c r="K52" s="46">
        <v>0</v>
      </c>
      <c r="L52" s="46">
        <f t="shared" si="1"/>
        <v>0</v>
      </c>
      <c r="M52" s="46">
        <v>0</v>
      </c>
      <c r="N52" s="46">
        <f t="shared" si="2"/>
        <v>0</v>
      </c>
      <c r="O52" s="46">
        <v>1</v>
      </c>
      <c r="P52" s="46">
        <f t="shared" si="3"/>
        <v>0</v>
      </c>
      <c r="Q52" s="47">
        <f t="shared" si="6"/>
        <v>16.600000000000001</v>
      </c>
      <c r="R52" s="104"/>
      <c r="S52" s="35">
        <f t="shared" si="4"/>
        <v>0</v>
      </c>
    </row>
    <row r="53" spans="1:19" ht="55.2">
      <c r="A53" s="2" t="str">
        <f t="shared" si="5"/>
        <v>KOCAELİİnşaat</v>
      </c>
      <c r="B53" s="14">
        <v>50</v>
      </c>
      <c r="C53" s="14" t="s">
        <v>573</v>
      </c>
      <c r="D53" s="14" t="s">
        <v>465</v>
      </c>
      <c r="E53" s="4" t="s">
        <v>93</v>
      </c>
      <c r="F53" s="4" t="s">
        <v>326</v>
      </c>
      <c r="G53" s="4" t="s">
        <v>94</v>
      </c>
      <c r="H53" s="45" t="s">
        <v>84</v>
      </c>
      <c r="I53" s="46">
        <v>0</v>
      </c>
      <c r="J53" s="46">
        <f t="shared" si="0"/>
        <v>0</v>
      </c>
      <c r="K53" s="46">
        <v>0</v>
      </c>
      <c r="L53" s="46">
        <f t="shared" si="1"/>
        <v>0</v>
      </c>
      <c r="M53" s="46">
        <v>0</v>
      </c>
      <c r="N53" s="46">
        <f t="shared" si="2"/>
        <v>0</v>
      </c>
      <c r="O53" s="46">
        <v>1</v>
      </c>
      <c r="P53" s="46">
        <f t="shared" si="3"/>
        <v>0</v>
      </c>
      <c r="Q53" s="47">
        <f t="shared" si="6"/>
        <v>1</v>
      </c>
      <c r="R53" s="104"/>
      <c r="S53" s="35">
        <f t="shared" si="4"/>
        <v>0</v>
      </c>
    </row>
    <row r="54" spans="1:19" ht="14.4">
      <c r="A54" s="2" t="str">
        <f t="shared" si="5"/>
        <v>KOCAELİİnşaat</v>
      </c>
      <c r="B54" s="14">
        <v>51</v>
      </c>
      <c r="C54" s="14" t="s">
        <v>574</v>
      </c>
      <c r="D54" s="14" t="s">
        <v>465</v>
      </c>
      <c r="E54" s="4" t="s">
        <v>240</v>
      </c>
      <c r="F54" s="4" t="s">
        <v>326</v>
      </c>
      <c r="G54" s="4" t="s">
        <v>92</v>
      </c>
      <c r="H54" s="45" t="s">
        <v>82</v>
      </c>
      <c r="I54" s="46">
        <v>0</v>
      </c>
      <c r="J54" s="46">
        <f t="shared" si="0"/>
        <v>0</v>
      </c>
      <c r="K54" s="46">
        <v>0</v>
      </c>
      <c r="L54" s="46">
        <f t="shared" si="1"/>
        <v>0</v>
      </c>
      <c r="M54" s="46">
        <v>0</v>
      </c>
      <c r="N54" s="46">
        <f t="shared" si="2"/>
        <v>0</v>
      </c>
      <c r="O54" s="46">
        <v>1</v>
      </c>
      <c r="P54" s="46">
        <f t="shared" si="3"/>
        <v>0</v>
      </c>
      <c r="Q54" s="47">
        <f t="shared" si="6"/>
        <v>1</v>
      </c>
      <c r="R54" s="104"/>
      <c r="S54" s="35">
        <f t="shared" si="4"/>
        <v>0</v>
      </c>
    </row>
    <row r="55" spans="1:19" ht="27.6">
      <c r="A55" s="2" t="str">
        <f t="shared" si="5"/>
        <v>KOCAELİİnşaat</v>
      </c>
      <c r="B55" s="14">
        <v>52</v>
      </c>
      <c r="C55" s="14" t="s">
        <v>575</v>
      </c>
      <c r="D55" s="14" t="s">
        <v>465</v>
      </c>
      <c r="E55" s="4" t="s">
        <v>241</v>
      </c>
      <c r="F55" s="4" t="s">
        <v>329</v>
      </c>
      <c r="G55" s="4" t="s">
        <v>242</v>
      </c>
      <c r="H55" s="45" t="s">
        <v>82</v>
      </c>
      <c r="I55" s="46">
        <v>0</v>
      </c>
      <c r="J55" s="46">
        <f t="shared" si="0"/>
        <v>0</v>
      </c>
      <c r="K55" s="46">
        <v>0</v>
      </c>
      <c r="L55" s="46">
        <f t="shared" si="1"/>
        <v>0</v>
      </c>
      <c r="M55" s="46">
        <v>0</v>
      </c>
      <c r="N55" s="46">
        <f t="shared" si="2"/>
        <v>0</v>
      </c>
      <c r="O55" s="46">
        <v>1</v>
      </c>
      <c r="P55" s="46">
        <f t="shared" si="3"/>
        <v>0</v>
      </c>
      <c r="Q55" s="47">
        <f t="shared" si="6"/>
        <v>1</v>
      </c>
      <c r="R55" s="104"/>
      <c r="S55" s="35">
        <f t="shared" si="4"/>
        <v>0</v>
      </c>
    </row>
    <row r="56" spans="1:19" ht="41.4">
      <c r="A56" s="2" t="str">
        <f t="shared" si="5"/>
        <v>KOCAELİİnşaat</v>
      </c>
      <c r="B56" s="14">
        <v>53</v>
      </c>
      <c r="C56" s="14" t="s">
        <v>576</v>
      </c>
      <c r="D56" s="14" t="s">
        <v>465</v>
      </c>
      <c r="E56" s="4" t="s">
        <v>243</v>
      </c>
      <c r="F56" s="4" t="s">
        <v>329</v>
      </c>
      <c r="G56" s="4" t="s">
        <v>244</v>
      </c>
      <c r="H56" s="45" t="s">
        <v>82</v>
      </c>
      <c r="I56" s="46">
        <v>0</v>
      </c>
      <c r="J56" s="46">
        <f t="shared" si="0"/>
        <v>0</v>
      </c>
      <c r="K56" s="46">
        <v>0</v>
      </c>
      <c r="L56" s="46">
        <f t="shared" si="1"/>
        <v>0</v>
      </c>
      <c r="M56" s="46">
        <v>0</v>
      </c>
      <c r="N56" s="46">
        <f t="shared" si="2"/>
        <v>0</v>
      </c>
      <c r="O56" s="46">
        <v>1</v>
      </c>
      <c r="P56" s="46">
        <f t="shared" si="3"/>
        <v>0</v>
      </c>
      <c r="Q56" s="47">
        <f t="shared" si="6"/>
        <v>1</v>
      </c>
      <c r="R56" s="104"/>
      <c r="S56" s="35">
        <f t="shared" si="4"/>
        <v>0</v>
      </c>
    </row>
    <row r="57" spans="1:19" ht="41.4">
      <c r="A57" s="2" t="str">
        <f t="shared" si="5"/>
        <v>KOCAELİİnşaat</v>
      </c>
      <c r="B57" s="14">
        <v>54</v>
      </c>
      <c r="C57" s="14" t="s">
        <v>577</v>
      </c>
      <c r="D57" s="14" t="s">
        <v>465</v>
      </c>
      <c r="E57" s="4" t="s">
        <v>245</v>
      </c>
      <c r="F57" s="4" t="s">
        <v>328</v>
      </c>
      <c r="G57" s="4" t="s">
        <v>246</v>
      </c>
      <c r="H57" s="45" t="s">
        <v>82</v>
      </c>
      <c r="I57" s="46">
        <v>0</v>
      </c>
      <c r="J57" s="46">
        <f t="shared" si="0"/>
        <v>0</v>
      </c>
      <c r="K57" s="46">
        <v>50.56</v>
      </c>
      <c r="L57" s="46">
        <f t="shared" si="1"/>
        <v>0</v>
      </c>
      <c r="M57" s="46">
        <v>75.84</v>
      </c>
      <c r="N57" s="46">
        <f t="shared" si="2"/>
        <v>0</v>
      </c>
      <c r="O57" s="46">
        <v>1</v>
      </c>
      <c r="P57" s="46">
        <f t="shared" si="3"/>
        <v>0</v>
      </c>
      <c r="Q57" s="47">
        <f t="shared" si="6"/>
        <v>127.4</v>
      </c>
      <c r="R57" s="104"/>
      <c r="S57" s="35">
        <f t="shared" si="4"/>
        <v>0</v>
      </c>
    </row>
    <row r="58" spans="1:19" ht="41.4">
      <c r="A58" s="2" t="str">
        <f t="shared" si="5"/>
        <v>KOCAELİİnşaat</v>
      </c>
      <c r="B58" s="14">
        <v>55</v>
      </c>
      <c r="C58" s="14" t="s">
        <v>578</v>
      </c>
      <c r="D58" s="14" t="s">
        <v>465</v>
      </c>
      <c r="E58" s="4" t="s">
        <v>247</v>
      </c>
      <c r="F58" s="4" t="s">
        <v>328</v>
      </c>
      <c r="G58" s="4" t="s">
        <v>248</v>
      </c>
      <c r="H58" s="45" t="s">
        <v>82</v>
      </c>
      <c r="I58" s="46">
        <v>59.45</v>
      </c>
      <c r="J58" s="46">
        <f t="shared" si="0"/>
        <v>0</v>
      </c>
      <c r="K58" s="46">
        <v>0</v>
      </c>
      <c r="L58" s="46">
        <f t="shared" si="1"/>
        <v>0</v>
      </c>
      <c r="M58" s="46">
        <v>0</v>
      </c>
      <c r="N58" s="46">
        <f t="shared" si="2"/>
        <v>0</v>
      </c>
      <c r="O58" s="46">
        <v>1</v>
      </c>
      <c r="P58" s="46">
        <f t="shared" si="3"/>
        <v>0</v>
      </c>
      <c r="Q58" s="47">
        <f t="shared" si="6"/>
        <v>60.45</v>
      </c>
      <c r="R58" s="104"/>
      <c r="S58" s="35">
        <f t="shared" si="4"/>
        <v>0</v>
      </c>
    </row>
    <row r="59" spans="1:19" ht="41.4">
      <c r="A59" s="2" t="str">
        <f t="shared" si="5"/>
        <v>KOCAELİİnşaat</v>
      </c>
      <c r="B59" s="14">
        <v>56</v>
      </c>
      <c r="C59" s="14" t="s">
        <v>579</v>
      </c>
      <c r="D59" s="14" t="s">
        <v>465</v>
      </c>
      <c r="E59" s="4" t="s">
        <v>249</v>
      </c>
      <c r="F59" s="4" t="s">
        <v>328</v>
      </c>
      <c r="G59" s="4" t="s">
        <v>250</v>
      </c>
      <c r="H59" s="45" t="s">
        <v>82</v>
      </c>
      <c r="I59" s="46">
        <v>0</v>
      </c>
      <c r="J59" s="46">
        <f t="shared" si="0"/>
        <v>0</v>
      </c>
      <c r="K59" s="46">
        <v>12</v>
      </c>
      <c r="L59" s="46">
        <f t="shared" si="1"/>
        <v>0</v>
      </c>
      <c r="M59" s="46">
        <v>18</v>
      </c>
      <c r="N59" s="46">
        <f t="shared" si="2"/>
        <v>0</v>
      </c>
      <c r="O59" s="46">
        <v>1</v>
      </c>
      <c r="P59" s="46">
        <f t="shared" si="3"/>
        <v>0</v>
      </c>
      <c r="Q59" s="47">
        <f t="shared" si="6"/>
        <v>31</v>
      </c>
      <c r="R59" s="104"/>
      <c r="S59" s="35">
        <f t="shared" si="4"/>
        <v>0</v>
      </c>
    </row>
    <row r="60" spans="1:19" ht="41.4">
      <c r="A60" s="2" t="str">
        <f t="shared" si="5"/>
        <v>KOCAELİİnşaat</v>
      </c>
      <c r="B60" s="14">
        <v>57</v>
      </c>
      <c r="C60" s="14" t="s">
        <v>580</v>
      </c>
      <c r="D60" s="14" t="s">
        <v>465</v>
      </c>
      <c r="E60" s="4" t="s">
        <v>251</v>
      </c>
      <c r="F60" s="4" t="s">
        <v>328</v>
      </c>
      <c r="G60" s="4" t="s">
        <v>252</v>
      </c>
      <c r="H60" s="45" t="s">
        <v>82</v>
      </c>
      <c r="I60" s="46">
        <v>0</v>
      </c>
      <c r="J60" s="46">
        <f t="shared" si="0"/>
        <v>0</v>
      </c>
      <c r="K60" s="46">
        <v>0</v>
      </c>
      <c r="L60" s="46">
        <f t="shared" si="1"/>
        <v>0</v>
      </c>
      <c r="M60" s="46">
        <v>0</v>
      </c>
      <c r="N60" s="46">
        <f t="shared" si="2"/>
        <v>0</v>
      </c>
      <c r="O60" s="46">
        <v>1</v>
      </c>
      <c r="P60" s="46">
        <f t="shared" si="3"/>
        <v>0</v>
      </c>
      <c r="Q60" s="47">
        <f t="shared" si="6"/>
        <v>1</v>
      </c>
      <c r="R60" s="104"/>
      <c r="S60" s="35">
        <f t="shared" si="4"/>
        <v>0</v>
      </c>
    </row>
    <row r="61" spans="1:19" ht="27.6">
      <c r="A61" s="2" t="str">
        <f t="shared" si="5"/>
        <v>KOCAELİİnşaat</v>
      </c>
      <c r="B61" s="14">
        <v>58</v>
      </c>
      <c r="C61" s="14" t="s">
        <v>581</v>
      </c>
      <c r="D61" s="14" t="s">
        <v>465</v>
      </c>
      <c r="E61" s="4" t="s">
        <v>253</v>
      </c>
      <c r="F61" s="4" t="s">
        <v>328</v>
      </c>
      <c r="G61" s="4" t="s">
        <v>254</v>
      </c>
      <c r="H61" s="45" t="s">
        <v>82</v>
      </c>
      <c r="I61" s="46">
        <v>0</v>
      </c>
      <c r="J61" s="46">
        <f t="shared" si="0"/>
        <v>0</v>
      </c>
      <c r="K61" s="46">
        <v>47.839999999999996</v>
      </c>
      <c r="L61" s="46">
        <f t="shared" si="1"/>
        <v>0</v>
      </c>
      <c r="M61" s="46">
        <v>71.759999999999991</v>
      </c>
      <c r="N61" s="46">
        <f t="shared" si="2"/>
        <v>0</v>
      </c>
      <c r="O61" s="46">
        <v>1</v>
      </c>
      <c r="P61" s="46">
        <f t="shared" si="3"/>
        <v>0</v>
      </c>
      <c r="Q61" s="47">
        <f t="shared" si="6"/>
        <v>120.6</v>
      </c>
      <c r="R61" s="104"/>
      <c r="S61" s="35">
        <f t="shared" si="4"/>
        <v>0</v>
      </c>
    </row>
    <row r="62" spans="1:19" ht="27.6">
      <c r="A62" s="2" t="str">
        <f t="shared" si="5"/>
        <v>KOCAELİİnşaat</v>
      </c>
      <c r="B62" s="14">
        <v>59</v>
      </c>
      <c r="C62" s="14" t="s">
        <v>582</v>
      </c>
      <c r="D62" s="14" t="s">
        <v>465</v>
      </c>
      <c r="E62" s="4" t="s">
        <v>255</v>
      </c>
      <c r="F62" s="4" t="s">
        <v>328</v>
      </c>
      <c r="G62" s="4" t="s">
        <v>256</v>
      </c>
      <c r="H62" s="45" t="s">
        <v>82</v>
      </c>
      <c r="I62" s="46">
        <v>0</v>
      </c>
      <c r="J62" s="46">
        <f t="shared" si="0"/>
        <v>0</v>
      </c>
      <c r="K62" s="46">
        <v>0</v>
      </c>
      <c r="L62" s="46">
        <f t="shared" si="1"/>
        <v>0</v>
      </c>
      <c r="M62" s="46">
        <v>0</v>
      </c>
      <c r="N62" s="46">
        <f t="shared" si="2"/>
        <v>0</v>
      </c>
      <c r="O62" s="46">
        <v>1</v>
      </c>
      <c r="P62" s="46">
        <f t="shared" si="3"/>
        <v>0</v>
      </c>
      <c r="Q62" s="47">
        <f t="shared" si="6"/>
        <v>1</v>
      </c>
      <c r="R62" s="104"/>
      <c r="S62" s="35">
        <f t="shared" si="4"/>
        <v>0</v>
      </c>
    </row>
    <row r="63" spans="1:19" ht="41.4">
      <c r="A63" s="2" t="str">
        <f t="shared" si="5"/>
        <v>KOCAELİİnşaat</v>
      </c>
      <c r="B63" s="14">
        <v>60</v>
      </c>
      <c r="C63" s="14" t="s">
        <v>583</v>
      </c>
      <c r="D63" s="14" t="s">
        <v>465</v>
      </c>
      <c r="E63" s="4" t="s">
        <v>257</v>
      </c>
      <c r="F63" s="4" t="s">
        <v>328</v>
      </c>
      <c r="G63" s="4" t="s">
        <v>258</v>
      </c>
      <c r="H63" s="45" t="s">
        <v>82</v>
      </c>
      <c r="I63" s="46">
        <v>0</v>
      </c>
      <c r="J63" s="46">
        <f t="shared" si="0"/>
        <v>0</v>
      </c>
      <c r="K63" s="46">
        <v>0</v>
      </c>
      <c r="L63" s="46">
        <f t="shared" si="1"/>
        <v>0</v>
      </c>
      <c r="M63" s="46">
        <v>0</v>
      </c>
      <c r="N63" s="46">
        <f t="shared" si="2"/>
        <v>0</v>
      </c>
      <c r="O63" s="46">
        <v>1</v>
      </c>
      <c r="P63" s="46">
        <f t="shared" si="3"/>
        <v>0</v>
      </c>
      <c r="Q63" s="47">
        <f t="shared" si="6"/>
        <v>1</v>
      </c>
      <c r="R63" s="104"/>
      <c r="S63" s="35">
        <f t="shared" si="4"/>
        <v>0</v>
      </c>
    </row>
    <row r="64" spans="1:19" ht="14.4">
      <c r="A64" s="2" t="str">
        <f t="shared" si="5"/>
        <v>KOCAELİİnşaat</v>
      </c>
      <c r="B64" s="14">
        <v>61</v>
      </c>
      <c r="C64" s="14" t="s">
        <v>584</v>
      </c>
      <c r="D64" s="14" t="s">
        <v>465</v>
      </c>
      <c r="E64" s="4" t="s">
        <v>34</v>
      </c>
      <c r="F64" s="4" t="s">
        <v>329</v>
      </c>
      <c r="G64" s="4" t="s">
        <v>35</v>
      </c>
      <c r="H64" s="45" t="s">
        <v>82</v>
      </c>
      <c r="I64" s="46">
        <v>12</v>
      </c>
      <c r="J64" s="46">
        <f t="shared" si="0"/>
        <v>0</v>
      </c>
      <c r="K64" s="46">
        <v>94.84</v>
      </c>
      <c r="L64" s="46">
        <f t="shared" si="1"/>
        <v>0</v>
      </c>
      <c r="M64" s="46">
        <v>142.26</v>
      </c>
      <c r="N64" s="46">
        <f t="shared" si="2"/>
        <v>0</v>
      </c>
      <c r="O64" s="46">
        <v>13.5</v>
      </c>
      <c r="P64" s="46">
        <f t="shared" si="3"/>
        <v>0</v>
      </c>
      <c r="Q64" s="47">
        <f t="shared" si="6"/>
        <v>262.60000000000002</v>
      </c>
      <c r="R64" s="104"/>
      <c r="S64" s="35">
        <f t="shared" si="4"/>
        <v>0</v>
      </c>
    </row>
    <row r="65" spans="1:19" ht="55.2">
      <c r="A65" s="2" t="str">
        <f t="shared" si="5"/>
        <v>KOCAELİİnşaat</v>
      </c>
      <c r="B65" s="14">
        <v>62</v>
      </c>
      <c r="C65" s="14" t="s">
        <v>585</v>
      </c>
      <c r="D65" s="14" t="s">
        <v>465</v>
      </c>
      <c r="E65" s="4" t="s">
        <v>96</v>
      </c>
      <c r="F65" s="4" t="s">
        <v>329</v>
      </c>
      <c r="G65" s="4" t="s">
        <v>95</v>
      </c>
      <c r="H65" s="45" t="s">
        <v>82</v>
      </c>
      <c r="I65" s="46">
        <v>0</v>
      </c>
      <c r="J65" s="46">
        <f t="shared" si="0"/>
        <v>0</v>
      </c>
      <c r="K65" s="46">
        <v>0</v>
      </c>
      <c r="L65" s="46">
        <f t="shared" si="1"/>
        <v>0</v>
      </c>
      <c r="M65" s="46">
        <v>0</v>
      </c>
      <c r="N65" s="46">
        <f t="shared" si="2"/>
        <v>0</v>
      </c>
      <c r="O65" s="46">
        <v>1</v>
      </c>
      <c r="P65" s="46">
        <f t="shared" si="3"/>
        <v>0</v>
      </c>
      <c r="Q65" s="47">
        <f t="shared" si="6"/>
        <v>1</v>
      </c>
      <c r="R65" s="104"/>
      <c r="S65" s="35">
        <f t="shared" si="4"/>
        <v>0</v>
      </c>
    </row>
    <row r="66" spans="1:19" ht="14.4">
      <c r="A66" s="2" t="str">
        <f t="shared" si="5"/>
        <v>KOCAELİİnşaat</v>
      </c>
      <c r="B66" s="14">
        <v>63</v>
      </c>
      <c r="C66" s="14" t="s">
        <v>586</v>
      </c>
      <c r="D66" s="14" t="s">
        <v>465</v>
      </c>
      <c r="E66" s="4" t="s">
        <v>259</v>
      </c>
      <c r="F66" s="4" t="s">
        <v>330</v>
      </c>
      <c r="G66" s="4" t="s">
        <v>186</v>
      </c>
      <c r="H66" s="45" t="s">
        <v>84</v>
      </c>
      <c r="I66" s="46">
        <v>82.7</v>
      </c>
      <c r="J66" s="46">
        <f t="shared" si="0"/>
        <v>0</v>
      </c>
      <c r="K66" s="46">
        <v>0</v>
      </c>
      <c r="L66" s="46">
        <f t="shared" si="1"/>
        <v>0</v>
      </c>
      <c r="M66" s="46">
        <v>0</v>
      </c>
      <c r="N66" s="46">
        <f t="shared" si="2"/>
        <v>0</v>
      </c>
      <c r="O66" s="46">
        <v>1</v>
      </c>
      <c r="P66" s="46">
        <f t="shared" si="3"/>
        <v>0</v>
      </c>
      <c r="Q66" s="47">
        <f t="shared" si="6"/>
        <v>83.7</v>
      </c>
      <c r="R66" s="104"/>
      <c r="S66" s="35">
        <f t="shared" si="4"/>
        <v>0</v>
      </c>
    </row>
    <row r="67" spans="1:19" ht="14.4">
      <c r="A67" s="2" t="str">
        <f t="shared" si="5"/>
        <v>KOCAELİİnşaat</v>
      </c>
      <c r="B67" s="14">
        <v>64</v>
      </c>
      <c r="C67" s="14" t="s">
        <v>587</v>
      </c>
      <c r="D67" s="14" t="s">
        <v>465</v>
      </c>
      <c r="E67" s="4" t="s">
        <v>260</v>
      </c>
      <c r="F67" s="4" t="s">
        <v>330</v>
      </c>
      <c r="G67" s="4" t="s">
        <v>187</v>
      </c>
      <c r="H67" s="45" t="s">
        <v>84</v>
      </c>
      <c r="I67" s="46">
        <v>20</v>
      </c>
      <c r="J67" s="46">
        <f t="shared" si="0"/>
        <v>0</v>
      </c>
      <c r="K67" s="46">
        <v>0</v>
      </c>
      <c r="L67" s="46">
        <f t="shared" si="1"/>
        <v>0</v>
      </c>
      <c r="M67" s="46">
        <v>0</v>
      </c>
      <c r="N67" s="46">
        <f t="shared" si="2"/>
        <v>0</v>
      </c>
      <c r="O67" s="46">
        <v>1</v>
      </c>
      <c r="P67" s="46">
        <f t="shared" si="3"/>
        <v>0</v>
      </c>
      <c r="Q67" s="47">
        <f t="shared" si="6"/>
        <v>21</v>
      </c>
      <c r="R67" s="104"/>
      <c r="S67" s="35">
        <f t="shared" si="4"/>
        <v>0</v>
      </c>
    </row>
    <row r="68" spans="1:19" ht="41.4">
      <c r="A68" s="2" t="str">
        <f t="shared" si="5"/>
        <v>KOCAELİİnşaat</v>
      </c>
      <c r="B68" s="14">
        <v>65</v>
      </c>
      <c r="C68" s="14" t="s">
        <v>588</v>
      </c>
      <c r="D68" s="14" t="s">
        <v>465</v>
      </c>
      <c r="E68" s="4" t="s">
        <v>86</v>
      </c>
      <c r="F68" s="4" t="s">
        <v>326</v>
      </c>
      <c r="G68" s="4" t="s">
        <v>87</v>
      </c>
      <c r="H68" s="45" t="s">
        <v>82</v>
      </c>
      <c r="I68" s="46">
        <v>0</v>
      </c>
      <c r="J68" s="46">
        <f t="shared" ref="J68:J131" si="7">I68*R68</f>
        <v>0</v>
      </c>
      <c r="K68" s="46">
        <v>0</v>
      </c>
      <c r="L68" s="46">
        <f t="shared" ref="L68:L131" si="8">K68*R68</f>
        <v>0</v>
      </c>
      <c r="M68" s="46">
        <v>0</v>
      </c>
      <c r="N68" s="46">
        <f t="shared" ref="N68:N131" si="9">R68*M68</f>
        <v>0</v>
      </c>
      <c r="O68" s="46">
        <v>1</v>
      </c>
      <c r="P68" s="46">
        <f t="shared" ref="P68:P131" si="10">O68*R68</f>
        <v>0</v>
      </c>
      <c r="Q68" s="47">
        <f t="shared" si="6"/>
        <v>1</v>
      </c>
      <c r="R68" s="104"/>
      <c r="S68" s="35">
        <f t="shared" ref="S68:S131" si="11">Q68*R68</f>
        <v>0</v>
      </c>
    </row>
    <row r="69" spans="1:19" ht="41.4">
      <c r="A69" s="2" t="str">
        <f t="shared" ref="A69:A132" si="12">CONCATENATE("KOCAELİ",D69)</f>
        <v>KOCAELİİnşaat</v>
      </c>
      <c r="B69" s="14">
        <v>66</v>
      </c>
      <c r="C69" s="14" t="s">
        <v>589</v>
      </c>
      <c r="D69" s="14" t="s">
        <v>465</v>
      </c>
      <c r="E69" s="4" t="s">
        <v>261</v>
      </c>
      <c r="F69" s="4" t="s">
        <v>331</v>
      </c>
      <c r="G69" s="4" t="s">
        <v>262</v>
      </c>
      <c r="H69" s="45" t="s">
        <v>82</v>
      </c>
      <c r="I69" s="46">
        <v>8</v>
      </c>
      <c r="J69" s="46">
        <f t="shared" si="7"/>
        <v>0</v>
      </c>
      <c r="K69" s="46">
        <v>0</v>
      </c>
      <c r="L69" s="46">
        <f t="shared" si="8"/>
        <v>0</v>
      </c>
      <c r="M69" s="46">
        <v>0</v>
      </c>
      <c r="N69" s="46">
        <f t="shared" si="9"/>
        <v>0</v>
      </c>
      <c r="O69" s="46">
        <v>1</v>
      </c>
      <c r="P69" s="46">
        <f t="shared" si="10"/>
        <v>0</v>
      </c>
      <c r="Q69" s="47">
        <f t="shared" ref="Q69:Q132" si="13">I69+K69+M69+O69</f>
        <v>9</v>
      </c>
      <c r="R69" s="104"/>
      <c r="S69" s="35">
        <f t="shared" si="11"/>
        <v>0</v>
      </c>
    </row>
    <row r="70" spans="1:19" ht="14.4">
      <c r="A70" s="2" t="str">
        <f t="shared" si="12"/>
        <v>KOCAELİİnşaat</v>
      </c>
      <c r="B70" s="14">
        <v>67</v>
      </c>
      <c r="C70" s="14" t="s">
        <v>590</v>
      </c>
      <c r="D70" s="14" t="s">
        <v>465</v>
      </c>
      <c r="E70" s="4" t="s">
        <v>263</v>
      </c>
      <c r="F70" s="4" t="s">
        <v>338</v>
      </c>
      <c r="G70" s="4" t="s">
        <v>91</v>
      </c>
      <c r="H70" s="45" t="s">
        <v>84</v>
      </c>
      <c r="I70" s="46">
        <v>0</v>
      </c>
      <c r="J70" s="46">
        <f t="shared" si="7"/>
        <v>0</v>
      </c>
      <c r="K70" s="46">
        <v>0</v>
      </c>
      <c r="L70" s="46">
        <f t="shared" si="8"/>
        <v>0</v>
      </c>
      <c r="M70" s="46">
        <v>0</v>
      </c>
      <c r="N70" s="46">
        <f t="shared" si="9"/>
        <v>0</v>
      </c>
      <c r="O70" s="46">
        <v>1.5</v>
      </c>
      <c r="P70" s="46">
        <f t="shared" si="10"/>
        <v>0</v>
      </c>
      <c r="Q70" s="47">
        <f t="shared" si="13"/>
        <v>1.5</v>
      </c>
      <c r="R70" s="104"/>
      <c r="S70" s="35">
        <f t="shared" si="11"/>
        <v>0</v>
      </c>
    </row>
    <row r="71" spans="1:19" ht="55.2">
      <c r="A71" s="2" t="str">
        <f t="shared" si="12"/>
        <v>KOCAELİİnşaat</v>
      </c>
      <c r="B71" s="14">
        <v>68</v>
      </c>
      <c r="C71" s="14" t="s">
        <v>591</v>
      </c>
      <c r="D71" s="14" t="s">
        <v>465</v>
      </c>
      <c r="E71" s="4" t="s">
        <v>36</v>
      </c>
      <c r="F71" s="4" t="s">
        <v>325</v>
      </c>
      <c r="G71" s="4" t="s">
        <v>88</v>
      </c>
      <c r="H71" s="45" t="s">
        <v>82</v>
      </c>
      <c r="I71" s="46">
        <v>0</v>
      </c>
      <c r="J71" s="46">
        <f t="shared" si="7"/>
        <v>0</v>
      </c>
      <c r="K71" s="46">
        <v>0</v>
      </c>
      <c r="L71" s="46">
        <f t="shared" si="8"/>
        <v>0</v>
      </c>
      <c r="M71" s="46">
        <v>0</v>
      </c>
      <c r="N71" s="46">
        <f t="shared" si="9"/>
        <v>0</v>
      </c>
      <c r="O71" s="46">
        <v>1.5</v>
      </c>
      <c r="P71" s="46">
        <f t="shared" si="10"/>
        <v>0</v>
      </c>
      <c r="Q71" s="47">
        <f t="shared" si="13"/>
        <v>1.5</v>
      </c>
      <c r="R71" s="104"/>
      <c r="S71" s="35">
        <f t="shared" si="11"/>
        <v>0</v>
      </c>
    </row>
    <row r="72" spans="1:19" ht="27.6">
      <c r="A72" s="2" t="str">
        <f t="shared" si="12"/>
        <v>KOCAELİİnşaat</v>
      </c>
      <c r="B72" s="14">
        <v>69</v>
      </c>
      <c r="C72" s="14" t="s">
        <v>592</v>
      </c>
      <c r="D72" s="14" t="s">
        <v>465</v>
      </c>
      <c r="E72" s="4" t="s">
        <v>90</v>
      </c>
      <c r="F72" s="4" t="s">
        <v>325</v>
      </c>
      <c r="G72" s="4" t="s">
        <v>89</v>
      </c>
      <c r="H72" s="45" t="s">
        <v>82</v>
      </c>
      <c r="I72" s="46">
        <v>0</v>
      </c>
      <c r="J72" s="46">
        <f t="shared" si="7"/>
        <v>0</v>
      </c>
      <c r="K72" s="46">
        <v>0</v>
      </c>
      <c r="L72" s="46">
        <f t="shared" si="8"/>
        <v>0</v>
      </c>
      <c r="M72" s="46">
        <v>0</v>
      </c>
      <c r="N72" s="46">
        <f t="shared" si="9"/>
        <v>0</v>
      </c>
      <c r="O72" s="46">
        <v>1.5</v>
      </c>
      <c r="P72" s="46">
        <f t="shared" si="10"/>
        <v>0</v>
      </c>
      <c r="Q72" s="47">
        <f t="shared" si="13"/>
        <v>1.5</v>
      </c>
      <c r="R72" s="104"/>
      <c r="S72" s="35">
        <f t="shared" si="11"/>
        <v>0</v>
      </c>
    </row>
    <row r="73" spans="1:19" ht="55.2">
      <c r="A73" s="2" t="str">
        <f t="shared" si="12"/>
        <v>KOCAELİİnşaat</v>
      </c>
      <c r="B73" s="14">
        <v>70</v>
      </c>
      <c r="C73" s="14" t="s">
        <v>593</v>
      </c>
      <c r="D73" s="14" t="s">
        <v>465</v>
      </c>
      <c r="E73" s="4">
        <v>23241</v>
      </c>
      <c r="F73" s="4" t="s">
        <v>325</v>
      </c>
      <c r="G73" s="4" t="s">
        <v>98</v>
      </c>
      <c r="H73" s="45" t="s">
        <v>28</v>
      </c>
      <c r="I73" s="46">
        <v>0</v>
      </c>
      <c r="J73" s="46">
        <f t="shared" si="7"/>
        <v>0</v>
      </c>
      <c r="K73" s="46">
        <v>375.71199999999999</v>
      </c>
      <c r="L73" s="46">
        <f t="shared" si="8"/>
        <v>0</v>
      </c>
      <c r="M73" s="46">
        <v>563.56799999999998</v>
      </c>
      <c r="N73" s="46">
        <f t="shared" si="9"/>
        <v>0</v>
      </c>
      <c r="O73" s="46">
        <v>1.5</v>
      </c>
      <c r="P73" s="46">
        <f t="shared" si="10"/>
        <v>0</v>
      </c>
      <c r="Q73" s="47">
        <f t="shared" si="13"/>
        <v>940.78</v>
      </c>
      <c r="R73" s="104"/>
      <c r="S73" s="35">
        <f t="shared" si="11"/>
        <v>0</v>
      </c>
    </row>
    <row r="74" spans="1:19" ht="55.2">
      <c r="A74" s="2" t="str">
        <f t="shared" si="12"/>
        <v>KOCAELİİnşaat</v>
      </c>
      <c r="B74" s="14">
        <v>71</v>
      </c>
      <c r="C74" s="14" t="s">
        <v>594</v>
      </c>
      <c r="D74" s="14" t="s">
        <v>465</v>
      </c>
      <c r="E74" s="4" t="s">
        <v>287</v>
      </c>
      <c r="F74" s="4" t="s">
        <v>326</v>
      </c>
      <c r="G74" s="4" t="s">
        <v>376</v>
      </c>
      <c r="H74" s="45" t="s">
        <v>82</v>
      </c>
      <c r="I74" s="46">
        <v>0</v>
      </c>
      <c r="J74" s="46">
        <f t="shared" si="7"/>
        <v>0</v>
      </c>
      <c r="K74" s="46">
        <v>0</v>
      </c>
      <c r="L74" s="46">
        <f t="shared" si="8"/>
        <v>0</v>
      </c>
      <c r="M74" s="46">
        <v>0</v>
      </c>
      <c r="N74" s="46">
        <f t="shared" si="9"/>
        <v>0</v>
      </c>
      <c r="O74" s="46">
        <v>1.5</v>
      </c>
      <c r="P74" s="46">
        <f t="shared" si="10"/>
        <v>0</v>
      </c>
      <c r="Q74" s="47">
        <f t="shared" si="13"/>
        <v>1.5</v>
      </c>
      <c r="R74" s="104"/>
      <c r="S74" s="35">
        <f t="shared" si="11"/>
        <v>0</v>
      </c>
    </row>
    <row r="75" spans="1:19" ht="55.2">
      <c r="A75" s="2" t="str">
        <f t="shared" si="12"/>
        <v>KOCAELİİnşaat</v>
      </c>
      <c r="B75" s="14">
        <v>72</v>
      </c>
      <c r="C75" s="14" t="s">
        <v>595</v>
      </c>
      <c r="D75" s="14" t="s">
        <v>465</v>
      </c>
      <c r="E75" s="4"/>
      <c r="F75" s="4" t="s">
        <v>326</v>
      </c>
      <c r="G75" s="4" t="s">
        <v>489</v>
      </c>
      <c r="H75" s="45" t="s">
        <v>82</v>
      </c>
      <c r="I75" s="46">
        <v>9.25</v>
      </c>
      <c r="J75" s="46">
        <f t="shared" si="7"/>
        <v>0</v>
      </c>
      <c r="K75" s="46">
        <v>0</v>
      </c>
      <c r="L75" s="46">
        <f t="shared" si="8"/>
        <v>0</v>
      </c>
      <c r="M75" s="46">
        <v>0</v>
      </c>
      <c r="N75" s="46">
        <f t="shared" si="9"/>
        <v>0</v>
      </c>
      <c r="O75" s="46">
        <v>1.5</v>
      </c>
      <c r="P75" s="46">
        <f t="shared" si="10"/>
        <v>0</v>
      </c>
      <c r="Q75" s="47">
        <f t="shared" si="13"/>
        <v>10.75</v>
      </c>
      <c r="R75" s="104"/>
      <c r="S75" s="35">
        <f t="shared" si="11"/>
        <v>0</v>
      </c>
    </row>
    <row r="76" spans="1:19" ht="55.2">
      <c r="A76" s="2" t="str">
        <f t="shared" si="12"/>
        <v>KOCAELİİnşaat</v>
      </c>
      <c r="B76" s="14">
        <v>73</v>
      </c>
      <c r="C76" s="14" t="s">
        <v>596</v>
      </c>
      <c r="D76" s="14" t="s">
        <v>465</v>
      </c>
      <c r="E76" s="4"/>
      <c r="F76" s="4" t="s">
        <v>326</v>
      </c>
      <c r="G76" s="4" t="s">
        <v>490</v>
      </c>
      <c r="H76" s="45" t="s">
        <v>82</v>
      </c>
      <c r="I76" s="46">
        <v>0</v>
      </c>
      <c r="J76" s="46">
        <f t="shared" si="7"/>
        <v>0</v>
      </c>
      <c r="K76" s="46">
        <v>176.84</v>
      </c>
      <c r="L76" s="46">
        <f t="shared" si="8"/>
        <v>0</v>
      </c>
      <c r="M76" s="46">
        <v>265.26</v>
      </c>
      <c r="N76" s="46">
        <f t="shared" si="9"/>
        <v>0</v>
      </c>
      <c r="O76" s="46">
        <v>2.25</v>
      </c>
      <c r="P76" s="46">
        <f t="shared" si="10"/>
        <v>0</v>
      </c>
      <c r="Q76" s="47">
        <f t="shared" si="13"/>
        <v>444.35</v>
      </c>
      <c r="R76" s="104"/>
      <c r="S76" s="35">
        <f t="shared" si="11"/>
        <v>0</v>
      </c>
    </row>
    <row r="77" spans="1:19" ht="55.2">
      <c r="A77" s="2" t="str">
        <f t="shared" si="12"/>
        <v>KOCAELİİnşaat</v>
      </c>
      <c r="B77" s="14">
        <v>74</v>
      </c>
      <c r="C77" s="14" t="s">
        <v>597</v>
      </c>
      <c r="D77" s="14" t="s">
        <v>465</v>
      </c>
      <c r="E77" s="4"/>
      <c r="F77" s="4" t="s">
        <v>326</v>
      </c>
      <c r="G77" s="4" t="s">
        <v>379</v>
      </c>
      <c r="H77" s="45" t="s">
        <v>82</v>
      </c>
      <c r="I77" s="46">
        <v>0</v>
      </c>
      <c r="J77" s="46">
        <f t="shared" si="7"/>
        <v>0</v>
      </c>
      <c r="K77" s="46">
        <v>0</v>
      </c>
      <c r="L77" s="46">
        <f t="shared" si="8"/>
        <v>0</v>
      </c>
      <c r="M77" s="46">
        <v>0</v>
      </c>
      <c r="N77" s="46">
        <f t="shared" si="9"/>
        <v>0</v>
      </c>
      <c r="O77" s="46">
        <v>1.5</v>
      </c>
      <c r="P77" s="46">
        <f t="shared" si="10"/>
        <v>0</v>
      </c>
      <c r="Q77" s="47">
        <f t="shared" si="13"/>
        <v>1.5</v>
      </c>
      <c r="R77" s="104"/>
      <c r="S77" s="35">
        <f t="shared" si="11"/>
        <v>0</v>
      </c>
    </row>
    <row r="78" spans="1:19" ht="55.2">
      <c r="A78" s="2" t="str">
        <f t="shared" si="12"/>
        <v>KOCAELİİnşaat</v>
      </c>
      <c r="B78" s="14">
        <v>75</v>
      </c>
      <c r="C78" s="14" t="s">
        <v>598</v>
      </c>
      <c r="D78" s="14" t="s">
        <v>465</v>
      </c>
      <c r="E78" s="4"/>
      <c r="F78" s="4" t="s">
        <v>326</v>
      </c>
      <c r="G78" s="4" t="s">
        <v>375</v>
      </c>
      <c r="H78" s="45" t="s">
        <v>82</v>
      </c>
      <c r="I78" s="46">
        <v>2.5</v>
      </c>
      <c r="J78" s="46">
        <f t="shared" si="7"/>
        <v>0</v>
      </c>
      <c r="K78" s="46">
        <v>0</v>
      </c>
      <c r="L78" s="46">
        <f t="shared" si="8"/>
        <v>0</v>
      </c>
      <c r="M78" s="46">
        <v>0</v>
      </c>
      <c r="N78" s="46">
        <f t="shared" si="9"/>
        <v>0</v>
      </c>
      <c r="O78" s="46">
        <v>1.81</v>
      </c>
      <c r="P78" s="46">
        <f t="shared" si="10"/>
        <v>0</v>
      </c>
      <c r="Q78" s="47">
        <f t="shared" si="13"/>
        <v>4.3100000000000005</v>
      </c>
      <c r="R78" s="104"/>
      <c r="S78" s="35">
        <f t="shared" si="11"/>
        <v>0</v>
      </c>
    </row>
    <row r="79" spans="1:19" ht="55.2">
      <c r="A79" s="2" t="str">
        <f t="shared" si="12"/>
        <v>KOCAELİİnşaat</v>
      </c>
      <c r="B79" s="14">
        <v>76</v>
      </c>
      <c r="C79" s="14" t="s">
        <v>599</v>
      </c>
      <c r="D79" s="14" t="s">
        <v>465</v>
      </c>
      <c r="E79" s="4"/>
      <c r="F79" s="4" t="s">
        <v>326</v>
      </c>
      <c r="G79" s="4" t="s">
        <v>378</v>
      </c>
      <c r="H79" s="45" t="s">
        <v>82</v>
      </c>
      <c r="I79" s="46">
        <v>8</v>
      </c>
      <c r="J79" s="46">
        <f t="shared" si="7"/>
        <v>0</v>
      </c>
      <c r="K79" s="46">
        <v>0</v>
      </c>
      <c r="L79" s="46">
        <f t="shared" si="8"/>
        <v>0</v>
      </c>
      <c r="M79" s="46">
        <v>0</v>
      </c>
      <c r="N79" s="46">
        <f t="shared" si="9"/>
        <v>0</v>
      </c>
      <c r="O79" s="46">
        <v>1.5</v>
      </c>
      <c r="P79" s="46">
        <f t="shared" si="10"/>
        <v>0</v>
      </c>
      <c r="Q79" s="47">
        <f t="shared" si="13"/>
        <v>9.5</v>
      </c>
      <c r="R79" s="104"/>
      <c r="S79" s="35">
        <f t="shared" si="11"/>
        <v>0</v>
      </c>
    </row>
    <row r="80" spans="1:19" ht="41.4">
      <c r="A80" s="2" t="str">
        <f t="shared" si="12"/>
        <v>KOCAELİİnşaat</v>
      </c>
      <c r="B80" s="14">
        <v>77</v>
      </c>
      <c r="C80" s="14" t="s">
        <v>600</v>
      </c>
      <c r="D80" s="14" t="s">
        <v>465</v>
      </c>
      <c r="E80" s="4"/>
      <c r="F80" s="4" t="s">
        <v>326</v>
      </c>
      <c r="G80" s="4" t="s">
        <v>377</v>
      </c>
      <c r="H80" s="45" t="s">
        <v>84</v>
      </c>
      <c r="I80" s="46">
        <v>10</v>
      </c>
      <c r="J80" s="46">
        <f t="shared" si="7"/>
        <v>0</v>
      </c>
      <c r="K80" s="46">
        <v>117.12</v>
      </c>
      <c r="L80" s="46">
        <f t="shared" si="8"/>
        <v>0</v>
      </c>
      <c r="M80" s="46">
        <v>175.68</v>
      </c>
      <c r="N80" s="46">
        <f t="shared" si="9"/>
        <v>0</v>
      </c>
      <c r="O80" s="46">
        <v>1.5</v>
      </c>
      <c r="P80" s="46">
        <f t="shared" si="10"/>
        <v>0</v>
      </c>
      <c r="Q80" s="47">
        <f t="shared" si="13"/>
        <v>304.3</v>
      </c>
      <c r="R80" s="104"/>
      <c r="S80" s="35">
        <f t="shared" si="11"/>
        <v>0</v>
      </c>
    </row>
    <row r="81" spans="1:19" ht="55.2">
      <c r="A81" s="2" t="str">
        <f t="shared" si="12"/>
        <v>KOCAELİİnşaat</v>
      </c>
      <c r="B81" s="14">
        <v>78</v>
      </c>
      <c r="C81" s="14" t="s">
        <v>601</v>
      </c>
      <c r="D81" s="14" t="s">
        <v>465</v>
      </c>
      <c r="E81" s="4" t="s">
        <v>288</v>
      </c>
      <c r="F81" s="4" t="s">
        <v>333</v>
      </c>
      <c r="G81" s="4" t="s">
        <v>382</v>
      </c>
      <c r="H81" s="45" t="s">
        <v>82</v>
      </c>
      <c r="I81" s="46">
        <v>0</v>
      </c>
      <c r="J81" s="46">
        <f t="shared" si="7"/>
        <v>0</v>
      </c>
      <c r="K81" s="46">
        <v>0</v>
      </c>
      <c r="L81" s="46">
        <f t="shared" si="8"/>
        <v>0</v>
      </c>
      <c r="M81" s="46">
        <v>0</v>
      </c>
      <c r="N81" s="46">
        <f t="shared" si="9"/>
        <v>0</v>
      </c>
      <c r="O81" s="46">
        <v>1.5</v>
      </c>
      <c r="P81" s="46">
        <f t="shared" si="10"/>
        <v>0</v>
      </c>
      <c r="Q81" s="47">
        <f t="shared" si="13"/>
        <v>1.5</v>
      </c>
      <c r="R81" s="104"/>
      <c r="S81" s="35">
        <f t="shared" si="11"/>
        <v>0</v>
      </c>
    </row>
    <row r="82" spans="1:19" ht="55.2">
      <c r="A82" s="2" t="str">
        <f t="shared" si="12"/>
        <v>KOCAELİİnşaat</v>
      </c>
      <c r="B82" s="14">
        <v>79</v>
      </c>
      <c r="C82" s="14" t="s">
        <v>602</v>
      </c>
      <c r="D82" s="14" t="s">
        <v>465</v>
      </c>
      <c r="E82" s="4"/>
      <c r="F82" s="4" t="s">
        <v>333</v>
      </c>
      <c r="G82" s="4" t="s">
        <v>380</v>
      </c>
      <c r="H82" s="45" t="s">
        <v>82</v>
      </c>
      <c r="I82" s="46">
        <v>0</v>
      </c>
      <c r="J82" s="46">
        <f t="shared" si="7"/>
        <v>0</v>
      </c>
      <c r="K82" s="46">
        <v>0</v>
      </c>
      <c r="L82" s="46">
        <f t="shared" si="8"/>
        <v>0</v>
      </c>
      <c r="M82" s="46">
        <v>0</v>
      </c>
      <c r="N82" s="46">
        <f t="shared" si="9"/>
        <v>0</v>
      </c>
      <c r="O82" s="46">
        <v>5.625</v>
      </c>
      <c r="P82" s="46">
        <f t="shared" si="10"/>
        <v>0</v>
      </c>
      <c r="Q82" s="47">
        <f t="shared" si="13"/>
        <v>5.625</v>
      </c>
      <c r="R82" s="104"/>
      <c r="S82" s="35">
        <f t="shared" si="11"/>
        <v>0</v>
      </c>
    </row>
    <row r="83" spans="1:19" ht="41.4">
      <c r="A83" s="2" t="str">
        <f t="shared" si="12"/>
        <v>KOCAELİİnşaat</v>
      </c>
      <c r="B83" s="14">
        <v>80</v>
      </c>
      <c r="C83" s="14" t="s">
        <v>603</v>
      </c>
      <c r="D83" s="14" t="s">
        <v>465</v>
      </c>
      <c r="E83" s="4" t="s">
        <v>264</v>
      </c>
      <c r="F83" s="4" t="s">
        <v>334</v>
      </c>
      <c r="G83" s="4" t="s">
        <v>99</v>
      </c>
      <c r="H83" s="45" t="s">
        <v>82</v>
      </c>
      <c r="I83" s="46">
        <v>11.99</v>
      </c>
      <c r="J83" s="46">
        <f t="shared" si="7"/>
        <v>0</v>
      </c>
      <c r="K83" s="46">
        <v>0</v>
      </c>
      <c r="L83" s="46">
        <f t="shared" si="8"/>
        <v>0</v>
      </c>
      <c r="M83" s="46">
        <v>0</v>
      </c>
      <c r="N83" s="46">
        <f t="shared" si="9"/>
        <v>0</v>
      </c>
      <c r="O83" s="46">
        <v>1.9500000000000002</v>
      </c>
      <c r="P83" s="46">
        <f t="shared" si="10"/>
        <v>0</v>
      </c>
      <c r="Q83" s="47">
        <f t="shared" si="13"/>
        <v>13.940000000000001</v>
      </c>
      <c r="R83" s="104"/>
      <c r="S83" s="35">
        <f t="shared" si="11"/>
        <v>0</v>
      </c>
    </row>
    <row r="84" spans="1:19" ht="14.4">
      <c r="A84" s="2" t="str">
        <f t="shared" si="12"/>
        <v>KOCAELİİnşaat</v>
      </c>
      <c r="B84" s="14">
        <v>81</v>
      </c>
      <c r="C84" s="14" t="s">
        <v>604</v>
      </c>
      <c r="D84" s="14" t="s">
        <v>465</v>
      </c>
      <c r="E84" s="4" t="s">
        <v>266</v>
      </c>
      <c r="F84" s="4" t="s">
        <v>374</v>
      </c>
      <c r="G84" s="4" t="s">
        <v>265</v>
      </c>
      <c r="H84" s="45" t="s">
        <v>82</v>
      </c>
      <c r="I84" s="46">
        <v>0</v>
      </c>
      <c r="J84" s="46">
        <f t="shared" si="7"/>
        <v>0</v>
      </c>
      <c r="K84" s="46">
        <v>0</v>
      </c>
      <c r="L84" s="46">
        <f t="shared" si="8"/>
        <v>0</v>
      </c>
      <c r="M84" s="46">
        <v>0</v>
      </c>
      <c r="N84" s="46">
        <f t="shared" si="9"/>
        <v>0</v>
      </c>
      <c r="O84" s="46">
        <v>1.5</v>
      </c>
      <c r="P84" s="46">
        <f t="shared" si="10"/>
        <v>0</v>
      </c>
      <c r="Q84" s="47">
        <f t="shared" si="13"/>
        <v>1.5</v>
      </c>
      <c r="R84" s="104"/>
      <c r="S84" s="35">
        <f t="shared" si="11"/>
        <v>0</v>
      </c>
    </row>
    <row r="85" spans="1:19" ht="27.6">
      <c r="A85" s="2" t="str">
        <f t="shared" si="12"/>
        <v>KOCAELİİnşaat</v>
      </c>
      <c r="B85" s="14">
        <v>82</v>
      </c>
      <c r="C85" s="14" t="s">
        <v>605</v>
      </c>
      <c r="D85" s="14" t="s">
        <v>465</v>
      </c>
      <c r="E85" s="4" t="s">
        <v>267</v>
      </c>
      <c r="F85" s="4" t="s">
        <v>325</v>
      </c>
      <c r="G85" s="4" t="s">
        <v>97</v>
      </c>
      <c r="H85" s="45" t="s">
        <v>84</v>
      </c>
      <c r="I85" s="46">
        <v>11.68</v>
      </c>
      <c r="J85" s="46">
        <f t="shared" si="7"/>
        <v>0</v>
      </c>
      <c r="K85" s="46">
        <v>0</v>
      </c>
      <c r="L85" s="46">
        <f t="shared" si="8"/>
        <v>0</v>
      </c>
      <c r="M85" s="46">
        <v>0</v>
      </c>
      <c r="N85" s="46">
        <f t="shared" si="9"/>
        <v>0</v>
      </c>
      <c r="O85" s="46">
        <v>1.5</v>
      </c>
      <c r="P85" s="46">
        <f t="shared" si="10"/>
        <v>0</v>
      </c>
      <c r="Q85" s="47">
        <f t="shared" si="13"/>
        <v>13.18</v>
      </c>
      <c r="R85" s="104"/>
      <c r="S85" s="35">
        <f t="shared" si="11"/>
        <v>0</v>
      </c>
    </row>
    <row r="86" spans="1:19" ht="14.4">
      <c r="A86" s="2" t="str">
        <f t="shared" si="12"/>
        <v>KOCAELİİnşaat</v>
      </c>
      <c r="B86" s="14">
        <v>83</v>
      </c>
      <c r="C86" s="14" t="s">
        <v>606</v>
      </c>
      <c r="D86" s="14" t="s">
        <v>465</v>
      </c>
      <c r="E86" s="4" t="s">
        <v>269</v>
      </c>
      <c r="F86" s="4" t="s">
        <v>326</v>
      </c>
      <c r="G86" s="4" t="s">
        <v>268</v>
      </c>
      <c r="H86" s="45" t="s">
        <v>82</v>
      </c>
      <c r="I86" s="46">
        <v>0</v>
      </c>
      <c r="J86" s="46">
        <f t="shared" si="7"/>
        <v>0</v>
      </c>
      <c r="K86" s="46">
        <v>0</v>
      </c>
      <c r="L86" s="46">
        <f t="shared" si="8"/>
        <v>0</v>
      </c>
      <c r="M86" s="46">
        <v>0</v>
      </c>
      <c r="N86" s="46">
        <f t="shared" si="9"/>
        <v>0</v>
      </c>
      <c r="O86" s="46">
        <v>1.875</v>
      </c>
      <c r="P86" s="46">
        <f t="shared" si="10"/>
        <v>0</v>
      </c>
      <c r="Q86" s="47">
        <f t="shared" si="13"/>
        <v>1.875</v>
      </c>
      <c r="R86" s="104"/>
      <c r="S86" s="35">
        <f t="shared" si="11"/>
        <v>0</v>
      </c>
    </row>
    <row r="87" spans="1:19" ht="14.4">
      <c r="A87" s="2" t="str">
        <f t="shared" si="12"/>
        <v>KOCAELİİnşaat</v>
      </c>
      <c r="B87" s="14">
        <v>84</v>
      </c>
      <c r="C87" s="14" t="s">
        <v>607</v>
      </c>
      <c r="D87" s="14" t="s">
        <v>465</v>
      </c>
      <c r="E87" s="4" t="s">
        <v>270</v>
      </c>
      <c r="F87" s="4" t="s">
        <v>339</v>
      </c>
      <c r="G87" s="4" t="s">
        <v>271</v>
      </c>
      <c r="H87" s="45" t="s">
        <v>82</v>
      </c>
      <c r="I87" s="46">
        <v>0</v>
      </c>
      <c r="J87" s="46">
        <f t="shared" si="7"/>
        <v>0</v>
      </c>
      <c r="K87" s="46">
        <v>0</v>
      </c>
      <c r="L87" s="46">
        <f t="shared" si="8"/>
        <v>0</v>
      </c>
      <c r="M87" s="46">
        <v>0</v>
      </c>
      <c r="N87" s="46">
        <f t="shared" si="9"/>
        <v>0</v>
      </c>
      <c r="O87" s="46">
        <v>13.799999999999999</v>
      </c>
      <c r="P87" s="46">
        <f t="shared" si="10"/>
        <v>0</v>
      </c>
      <c r="Q87" s="47">
        <f t="shared" si="13"/>
        <v>13.799999999999999</v>
      </c>
      <c r="R87" s="104"/>
      <c r="S87" s="35">
        <f t="shared" si="11"/>
        <v>0</v>
      </c>
    </row>
    <row r="88" spans="1:19" ht="41.4">
      <c r="A88" s="2" t="str">
        <f t="shared" si="12"/>
        <v>KOCAELİİnşaat</v>
      </c>
      <c r="B88" s="14">
        <v>85</v>
      </c>
      <c r="C88" s="14" t="s">
        <v>608</v>
      </c>
      <c r="D88" s="14" t="s">
        <v>465</v>
      </c>
      <c r="E88" s="4" t="s">
        <v>507</v>
      </c>
      <c r="F88" s="4" t="s">
        <v>332</v>
      </c>
      <c r="G88" s="4" t="s">
        <v>508</v>
      </c>
      <c r="H88" s="45" t="s">
        <v>82</v>
      </c>
      <c r="I88" s="46">
        <v>0</v>
      </c>
      <c r="J88" s="46">
        <f t="shared" si="7"/>
        <v>0</v>
      </c>
      <c r="K88" s="46">
        <v>0</v>
      </c>
      <c r="L88" s="46">
        <f t="shared" si="8"/>
        <v>0</v>
      </c>
      <c r="M88" s="46">
        <v>0</v>
      </c>
      <c r="N88" s="46">
        <f t="shared" si="9"/>
        <v>0</v>
      </c>
      <c r="O88" s="46">
        <v>1.5</v>
      </c>
      <c r="P88" s="46">
        <f t="shared" si="10"/>
        <v>0</v>
      </c>
      <c r="Q88" s="47">
        <f t="shared" si="13"/>
        <v>1.5</v>
      </c>
      <c r="R88" s="104"/>
      <c r="S88" s="35">
        <f t="shared" si="11"/>
        <v>0</v>
      </c>
    </row>
    <row r="89" spans="1:19" ht="27.6">
      <c r="A89" s="2" t="str">
        <f t="shared" si="12"/>
        <v>KOCAELİİnşaat</v>
      </c>
      <c r="B89" s="14">
        <v>86</v>
      </c>
      <c r="C89" s="14" t="s">
        <v>609</v>
      </c>
      <c r="D89" s="14" t="s">
        <v>465</v>
      </c>
      <c r="E89" s="4" t="s">
        <v>314</v>
      </c>
      <c r="F89" s="4" t="s">
        <v>331</v>
      </c>
      <c r="G89" s="4" t="s">
        <v>315</v>
      </c>
      <c r="H89" s="45" t="s">
        <v>82</v>
      </c>
      <c r="I89" s="46">
        <v>0</v>
      </c>
      <c r="J89" s="46">
        <f t="shared" si="7"/>
        <v>0</v>
      </c>
      <c r="K89" s="46">
        <v>0</v>
      </c>
      <c r="L89" s="46">
        <f t="shared" si="8"/>
        <v>0</v>
      </c>
      <c r="M89" s="46">
        <v>0</v>
      </c>
      <c r="N89" s="46">
        <f t="shared" si="9"/>
        <v>0</v>
      </c>
      <c r="O89" s="46">
        <v>3.75</v>
      </c>
      <c r="P89" s="46">
        <f t="shared" si="10"/>
        <v>0</v>
      </c>
      <c r="Q89" s="47">
        <f t="shared" si="13"/>
        <v>3.75</v>
      </c>
      <c r="R89" s="104"/>
      <c r="S89" s="35">
        <f t="shared" si="11"/>
        <v>0</v>
      </c>
    </row>
    <row r="90" spans="1:19" ht="27.6">
      <c r="A90" s="2" t="str">
        <f t="shared" si="12"/>
        <v>KOCAELİİnşaat</v>
      </c>
      <c r="B90" s="14">
        <v>87</v>
      </c>
      <c r="C90" s="14" t="s">
        <v>610</v>
      </c>
      <c r="D90" s="14" t="s">
        <v>465</v>
      </c>
      <c r="E90" s="4" t="s">
        <v>316</v>
      </c>
      <c r="F90" s="4" t="s">
        <v>331</v>
      </c>
      <c r="G90" s="4" t="s">
        <v>317</v>
      </c>
      <c r="H90" s="45" t="s">
        <v>82</v>
      </c>
      <c r="I90" s="46">
        <v>0</v>
      </c>
      <c r="J90" s="46">
        <f t="shared" si="7"/>
        <v>0</v>
      </c>
      <c r="K90" s="46">
        <v>16</v>
      </c>
      <c r="L90" s="46">
        <f t="shared" si="8"/>
        <v>0</v>
      </c>
      <c r="M90" s="46">
        <v>24</v>
      </c>
      <c r="N90" s="46">
        <f t="shared" si="9"/>
        <v>0</v>
      </c>
      <c r="O90" s="46">
        <v>2.25</v>
      </c>
      <c r="P90" s="46">
        <f t="shared" si="10"/>
        <v>0</v>
      </c>
      <c r="Q90" s="47">
        <f t="shared" si="13"/>
        <v>42.25</v>
      </c>
      <c r="R90" s="104"/>
      <c r="S90" s="35">
        <f t="shared" si="11"/>
        <v>0</v>
      </c>
    </row>
    <row r="91" spans="1:19" ht="27.6">
      <c r="A91" s="2" t="str">
        <f t="shared" si="12"/>
        <v>KOCAELİİnşaat</v>
      </c>
      <c r="B91" s="14">
        <v>88</v>
      </c>
      <c r="C91" s="14" t="s">
        <v>611</v>
      </c>
      <c r="D91" s="14" t="s">
        <v>465</v>
      </c>
      <c r="E91" s="4" t="s">
        <v>318</v>
      </c>
      <c r="F91" s="4" t="s">
        <v>332</v>
      </c>
      <c r="G91" s="4" t="s">
        <v>319</v>
      </c>
      <c r="H91" s="45" t="s">
        <v>82</v>
      </c>
      <c r="I91" s="46">
        <v>0</v>
      </c>
      <c r="J91" s="46">
        <f t="shared" si="7"/>
        <v>0</v>
      </c>
      <c r="K91" s="46">
        <v>0</v>
      </c>
      <c r="L91" s="46">
        <f t="shared" si="8"/>
        <v>0</v>
      </c>
      <c r="M91" s="46">
        <v>0</v>
      </c>
      <c r="N91" s="46">
        <f t="shared" si="9"/>
        <v>0</v>
      </c>
      <c r="O91" s="46">
        <v>391</v>
      </c>
      <c r="P91" s="46">
        <f t="shared" si="10"/>
        <v>0</v>
      </c>
      <c r="Q91" s="47">
        <f t="shared" si="13"/>
        <v>391</v>
      </c>
      <c r="R91" s="104"/>
      <c r="S91" s="35">
        <f t="shared" si="11"/>
        <v>0</v>
      </c>
    </row>
    <row r="92" spans="1:19" ht="14.4">
      <c r="A92" s="2" t="str">
        <f t="shared" si="12"/>
        <v>KOCAELİİnşaat</v>
      </c>
      <c r="B92" s="14">
        <v>89</v>
      </c>
      <c r="C92" s="14" t="s">
        <v>612</v>
      </c>
      <c r="D92" s="14" t="s">
        <v>465</v>
      </c>
      <c r="E92" s="4" t="s">
        <v>348</v>
      </c>
      <c r="F92" s="4" t="s">
        <v>323</v>
      </c>
      <c r="G92" s="4" t="s">
        <v>349</v>
      </c>
      <c r="H92" s="45" t="s">
        <v>82</v>
      </c>
      <c r="I92" s="46">
        <v>0</v>
      </c>
      <c r="J92" s="46">
        <f t="shared" si="7"/>
        <v>0</v>
      </c>
      <c r="K92" s="46">
        <v>0</v>
      </c>
      <c r="L92" s="46">
        <f t="shared" si="8"/>
        <v>0</v>
      </c>
      <c r="M92" s="46">
        <v>0</v>
      </c>
      <c r="N92" s="46">
        <f t="shared" si="9"/>
        <v>0</v>
      </c>
      <c r="O92" s="46">
        <v>7.1850000000000005</v>
      </c>
      <c r="P92" s="46">
        <f t="shared" si="10"/>
        <v>0</v>
      </c>
      <c r="Q92" s="47">
        <f t="shared" si="13"/>
        <v>7.1850000000000005</v>
      </c>
      <c r="R92" s="104"/>
      <c r="S92" s="35">
        <f t="shared" si="11"/>
        <v>0</v>
      </c>
    </row>
    <row r="93" spans="1:19" ht="14.4">
      <c r="A93" s="2" t="str">
        <f t="shared" si="12"/>
        <v>KOCAELİİnşaat</v>
      </c>
      <c r="B93" s="14">
        <v>90</v>
      </c>
      <c r="C93" s="14" t="s">
        <v>613</v>
      </c>
      <c r="D93" s="14" t="s">
        <v>465</v>
      </c>
      <c r="E93" s="4" t="s">
        <v>350</v>
      </c>
      <c r="F93" s="4" t="s">
        <v>334</v>
      </c>
      <c r="G93" s="4" t="s">
        <v>351</v>
      </c>
      <c r="H93" s="45" t="s">
        <v>82</v>
      </c>
      <c r="I93" s="46">
        <v>0</v>
      </c>
      <c r="J93" s="46">
        <f t="shared" si="7"/>
        <v>0</v>
      </c>
      <c r="K93" s="46">
        <v>0</v>
      </c>
      <c r="L93" s="46">
        <f t="shared" si="8"/>
        <v>0</v>
      </c>
      <c r="M93" s="46">
        <v>0</v>
      </c>
      <c r="N93" s="46">
        <f t="shared" si="9"/>
        <v>0</v>
      </c>
      <c r="O93" s="46">
        <v>1.5</v>
      </c>
      <c r="P93" s="46">
        <f t="shared" si="10"/>
        <v>0</v>
      </c>
      <c r="Q93" s="47">
        <f t="shared" si="13"/>
        <v>1.5</v>
      </c>
      <c r="R93" s="104"/>
      <c r="S93" s="35">
        <f t="shared" si="11"/>
        <v>0</v>
      </c>
    </row>
    <row r="94" spans="1:19" ht="27.6">
      <c r="A94" s="2" t="str">
        <f t="shared" si="12"/>
        <v>KOCAELİİnşaat</v>
      </c>
      <c r="B94" s="14">
        <v>91</v>
      </c>
      <c r="C94" s="14" t="s">
        <v>614</v>
      </c>
      <c r="D94" s="14" t="s">
        <v>465</v>
      </c>
      <c r="E94" s="4" t="s">
        <v>352</v>
      </c>
      <c r="F94" s="4" t="s">
        <v>335</v>
      </c>
      <c r="G94" s="4" t="s">
        <v>353</v>
      </c>
      <c r="H94" s="45" t="s">
        <v>28</v>
      </c>
      <c r="I94" s="46">
        <v>13333.05</v>
      </c>
      <c r="J94" s="46">
        <f t="shared" si="7"/>
        <v>0</v>
      </c>
      <c r="K94" s="46">
        <v>0</v>
      </c>
      <c r="L94" s="46">
        <f t="shared" si="8"/>
        <v>0</v>
      </c>
      <c r="M94" s="46">
        <v>0</v>
      </c>
      <c r="N94" s="46">
        <f t="shared" si="9"/>
        <v>0</v>
      </c>
      <c r="O94" s="46">
        <v>118.32250000000001</v>
      </c>
      <c r="P94" s="46">
        <f t="shared" si="10"/>
        <v>0</v>
      </c>
      <c r="Q94" s="47">
        <f t="shared" si="13"/>
        <v>13451.372499999999</v>
      </c>
      <c r="R94" s="104"/>
      <c r="S94" s="35">
        <f t="shared" si="11"/>
        <v>0</v>
      </c>
    </row>
    <row r="95" spans="1:19" ht="14.4">
      <c r="A95" s="2" t="str">
        <f t="shared" si="12"/>
        <v>KOCAELİİnşaat</v>
      </c>
      <c r="B95" s="14">
        <v>92</v>
      </c>
      <c r="C95" s="14" t="s">
        <v>615</v>
      </c>
      <c r="D95" s="14" t="s">
        <v>465</v>
      </c>
      <c r="E95" s="4" t="s">
        <v>354</v>
      </c>
      <c r="F95" s="4" t="s">
        <v>374</v>
      </c>
      <c r="G95" s="4" t="s">
        <v>355</v>
      </c>
      <c r="H95" s="45" t="s">
        <v>82</v>
      </c>
      <c r="I95" s="46">
        <v>0</v>
      </c>
      <c r="J95" s="46">
        <f t="shared" si="7"/>
        <v>0</v>
      </c>
      <c r="K95" s="46">
        <v>3.96</v>
      </c>
      <c r="L95" s="46">
        <f t="shared" si="8"/>
        <v>0</v>
      </c>
      <c r="M95" s="46">
        <v>5.9399999999999995</v>
      </c>
      <c r="N95" s="46">
        <f t="shared" si="9"/>
        <v>0</v>
      </c>
      <c r="O95" s="46">
        <v>1.5</v>
      </c>
      <c r="P95" s="46">
        <f t="shared" si="10"/>
        <v>0</v>
      </c>
      <c r="Q95" s="47">
        <f t="shared" si="13"/>
        <v>11.399999999999999</v>
      </c>
      <c r="R95" s="104"/>
      <c r="S95" s="35">
        <f t="shared" si="11"/>
        <v>0</v>
      </c>
    </row>
    <row r="96" spans="1:19" ht="14.4">
      <c r="A96" s="2" t="str">
        <f t="shared" si="12"/>
        <v>KOCAELİİnşaat</v>
      </c>
      <c r="B96" s="14">
        <v>93</v>
      </c>
      <c r="C96" s="14" t="s">
        <v>616</v>
      </c>
      <c r="D96" s="14" t="s">
        <v>465</v>
      </c>
      <c r="E96" s="4" t="s">
        <v>357</v>
      </c>
      <c r="F96" s="4" t="s">
        <v>325</v>
      </c>
      <c r="G96" s="4" t="s">
        <v>356</v>
      </c>
      <c r="H96" s="45" t="s">
        <v>30</v>
      </c>
      <c r="I96" s="46">
        <v>0</v>
      </c>
      <c r="J96" s="46">
        <f t="shared" si="7"/>
        <v>0</v>
      </c>
      <c r="K96" s="46">
        <v>0</v>
      </c>
      <c r="L96" s="46">
        <f t="shared" si="8"/>
        <v>0</v>
      </c>
      <c r="M96" s="46">
        <v>0</v>
      </c>
      <c r="N96" s="46">
        <f t="shared" si="9"/>
        <v>0</v>
      </c>
      <c r="O96" s="46">
        <v>1</v>
      </c>
      <c r="P96" s="46">
        <f t="shared" si="10"/>
        <v>0</v>
      </c>
      <c r="Q96" s="47">
        <f t="shared" si="13"/>
        <v>1</v>
      </c>
      <c r="R96" s="104"/>
      <c r="S96" s="35">
        <f t="shared" si="11"/>
        <v>0</v>
      </c>
    </row>
    <row r="97" spans="1:19" ht="27.6">
      <c r="A97" s="2" t="str">
        <f t="shared" si="12"/>
        <v>KOCAELİİnşaat</v>
      </c>
      <c r="B97" s="14">
        <v>94</v>
      </c>
      <c r="C97" s="14" t="s">
        <v>617</v>
      </c>
      <c r="D97" s="14" t="s">
        <v>465</v>
      </c>
      <c r="E97" s="4" t="s">
        <v>359</v>
      </c>
      <c r="F97" s="4" t="s">
        <v>323</v>
      </c>
      <c r="G97" s="4" t="s">
        <v>358</v>
      </c>
      <c r="H97" s="45" t="s">
        <v>174</v>
      </c>
      <c r="I97" s="46">
        <v>17.04</v>
      </c>
      <c r="J97" s="46">
        <f t="shared" si="7"/>
        <v>0</v>
      </c>
      <c r="K97" s="46">
        <v>0</v>
      </c>
      <c r="L97" s="46">
        <f t="shared" si="8"/>
        <v>0</v>
      </c>
      <c r="M97" s="46">
        <v>0</v>
      </c>
      <c r="N97" s="46">
        <f t="shared" si="9"/>
        <v>0</v>
      </c>
      <c r="O97" s="46">
        <v>1.9500000000000002</v>
      </c>
      <c r="P97" s="46">
        <f t="shared" si="10"/>
        <v>0</v>
      </c>
      <c r="Q97" s="47">
        <f t="shared" si="13"/>
        <v>18.989999999999998</v>
      </c>
      <c r="R97" s="104"/>
      <c r="S97" s="35">
        <f t="shared" si="11"/>
        <v>0</v>
      </c>
    </row>
    <row r="98" spans="1:19" ht="27.6">
      <c r="A98" s="2" t="str">
        <f t="shared" si="12"/>
        <v>KOCAELİİnşaat</v>
      </c>
      <c r="B98" s="14">
        <v>95</v>
      </c>
      <c r="C98" s="14" t="s">
        <v>618</v>
      </c>
      <c r="D98" s="14" t="s">
        <v>465</v>
      </c>
      <c r="E98" s="4" t="s">
        <v>360</v>
      </c>
      <c r="F98" s="4" t="s">
        <v>336</v>
      </c>
      <c r="G98" s="4" t="s">
        <v>361</v>
      </c>
      <c r="H98" s="45" t="s">
        <v>82</v>
      </c>
      <c r="I98" s="46">
        <v>0</v>
      </c>
      <c r="J98" s="46">
        <f t="shared" si="7"/>
        <v>0</v>
      </c>
      <c r="K98" s="46">
        <v>0</v>
      </c>
      <c r="L98" s="46">
        <f t="shared" si="8"/>
        <v>0</v>
      </c>
      <c r="M98" s="46">
        <v>0</v>
      </c>
      <c r="N98" s="46">
        <f t="shared" si="9"/>
        <v>0</v>
      </c>
      <c r="O98" s="46">
        <v>1.5</v>
      </c>
      <c r="P98" s="46">
        <f t="shared" si="10"/>
        <v>0</v>
      </c>
      <c r="Q98" s="47">
        <f t="shared" si="13"/>
        <v>1.5</v>
      </c>
      <c r="R98" s="104"/>
      <c r="S98" s="35">
        <f t="shared" si="11"/>
        <v>0</v>
      </c>
    </row>
    <row r="99" spans="1:19" ht="14.4">
      <c r="A99" s="2" t="str">
        <f t="shared" si="12"/>
        <v>KOCAELİİnşaat</v>
      </c>
      <c r="B99" s="14">
        <v>96</v>
      </c>
      <c r="C99" s="14" t="s">
        <v>619</v>
      </c>
      <c r="D99" s="14" t="s">
        <v>465</v>
      </c>
      <c r="E99" s="4" t="s">
        <v>362</v>
      </c>
      <c r="F99" s="4" t="s">
        <v>336</v>
      </c>
      <c r="G99" s="4" t="s">
        <v>363</v>
      </c>
      <c r="H99" s="45" t="s">
        <v>82</v>
      </c>
      <c r="I99" s="46">
        <v>0</v>
      </c>
      <c r="J99" s="46">
        <f t="shared" si="7"/>
        <v>0</v>
      </c>
      <c r="K99" s="46">
        <v>0</v>
      </c>
      <c r="L99" s="46">
        <f t="shared" si="8"/>
        <v>0</v>
      </c>
      <c r="M99" s="46">
        <v>0</v>
      </c>
      <c r="N99" s="46">
        <f t="shared" si="9"/>
        <v>0</v>
      </c>
      <c r="O99" s="46">
        <v>1.5</v>
      </c>
      <c r="P99" s="46">
        <f t="shared" si="10"/>
        <v>0</v>
      </c>
      <c r="Q99" s="47">
        <f t="shared" si="13"/>
        <v>1.5</v>
      </c>
      <c r="R99" s="104"/>
      <c r="S99" s="35">
        <f t="shared" si="11"/>
        <v>0</v>
      </c>
    </row>
    <row r="100" spans="1:19" ht="27.6">
      <c r="A100" s="2" t="str">
        <f t="shared" si="12"/>
        <v>KOCAELİİnşaat</v>
      </c>
      <c r="B100" s="14">
        <v>97</v>
      </c>
      <c r="C100" s="14" t="s">
        <v>620</v>
      </c>
      <c r="D100" s="14" t="s">
        <v>465</v>
      </c>
      <c r="E100" s="4" t="s">
        <v>364</v>
      </c>
      <c r="F100" s="4" t="s">
        <v>336</v>
      </c>
      <c r="G100" s="4" t="s">
        <v>365</v>
      </c>
      <c r="H100" s="45" t="s">
        <v>82</v>
      </c>
      <c r="I100" s="46">
        <v>0</v>
      </c>
      <c r="J100" s="46">
        <f t="shared" si="7"/>
        <v>0</v>
      </c>
      <c r="K100" s="46">
        <v>0</v>
      </c>
      <c r="L100" s="46">
        <f t="shared" si="8"/>
        <v>0</v>
      </c>
      <c r="M100" s="46">
        <v>0</v>
      </c>
      <c r="N100" s="46">
        <f t="shared" si="9"/>
        <v>0</v>
      </c>
      <c r="O100" s="46">
        <v>1.5</v>
      </c>
      <c r="P100" s="46">
        <f t="shared" si="10"/>
        <v>0</v>
      </c>
      <c r="Q100" s="47">
        <f t="shared" si="13"/>
        <v>1.5</v>
      </c>
      <c r="R100" s="104"/>
      <c r="S100" s="35">
        <f t="shared" si="11"/>
        <v>0</v>
      </c>
    </row>
    <row r="101" spans="1:19" ht="14.4">
      <c r="A101" s="2" t="str">
        <f t="shared" si="12"/>
        <v>KOCAELİİnşaat</v>
      </c>
      <c r="B101" s="14">
        <v>98</v>
      </c>
      <c r="C101" s="14" t="s">
        <v>621</v>
      </c>
      <c r="D101" s="14" t="s">
        <v>465</v>
      </c>
      <c r="E101" s="4" t="s">
        <v>366</v>
      </c>
      <c r="F101" s="4" t="s">
        <v>336</v>
      </c>
      <c r="G101" s="4" t="s">
        <v>367</v>
      </c>
      <c r="H101" s="45" t="s">
        <v>84</v>
      </c>
      <c r="I101" s="46">
        <v>0</v>
      </c>
      <c r="J101" s="46">
        <f t="shared" si="7"/>
        <v>0</v>
      </c>
      <c r="K101" s="46">
        <v>0</v>
      </c>
      <c r="L101" s="46">
        <f t="shared" si="8"/>
        <v>0</v>
      </c>
      <c r="M101" s="46">
        <v>0</v>
      </c>
      <c r="N101" s="46">
        <f t="shared" si="9"/>
        <v>0</v>
      </c>
      <c r="O101" s="46">
        <v>1.5</v>
      </c>
      <c r="P101" s="46">
        <f t="shared" si="10"/>
        <v>0</v>
      </c>
      <c r="Q101" s="47">
        <f t="shared" si="13"/>
        <v>1.5</v>
      </c>
      <c r="R101" s="104"/>
      <c r="S101" s="35">
        <f t="shared" si="11"/>
        <v>0</v>
      </c>
    </row>
    <row r="102" spans="1:19" ht="27.6">
      <c r="A102" s="2" t="str">
        <f t="shared" si="12"/>
        <v>KOCAELİİnşaat</v>
      </c>
      <c r="B102" s="14">
        <v>99</v>
      </c>
      <c r="C102" s="14" t="s">
        <v>622</v>
      </c>
      <c r="D102" s="14" t="s">
        <v>465</v>
      </c>
      <c r="E102" s="4" t="s">
        <v>369</v>
      </c>
      <c r="F102" s="4" t="s">
        <v>336</v>
      </c>
      <c r="G102" s="4" t="s">
        <v>368</v>
      </c>
      <c r="H102" s="45" t="s">
        <v>82</v>
      </c>
      <c r="I102" s="46">
        <v>0</v>
      </c>
      <c r="J102" s="46">
        <f t="shared" si="7"/>
        <v>0</v>
      </c>
      <c r="K102" s="46">
        <v>0</v>
      </c>
      <c r="L102" s="46">
        <f t="shared" si="8"/>
        <v>0</v>
      </c>
      <c r="M102" s="46">
        <v>0</v>
      </c>
      <c r="N102" s="46">
        <f t="shared" si="9"/>
        <v>0</v>
      </c>
      <c r="O102" s="46">
        <v>1.5</v>
      </c>
      <c r="P102" s="46">
        <f t="shared" si="10"/>
        <v>0</v>
      </c>
      <c r="Q102" s="47">
        <f t="shared" si="13"/>
        <v>1.5</v>
      </c>
      <c r="R102" s="104"/>
      <c r="S102" s="35">
        <f t="shared" si="11"/>
        <v>0</v>
      </c>
    </row>
    <row r="103" spans="1:19" ht="14.4">
      <c r="A103" s="2" t="str">
        <f t="shared" si="12"/>
        <v>KOCAELİİnşaat</v>
      </c>
      <c r="B103" s="14">
        <v>100</v>
      </c>
      <c r="C103" s="14" t="s">
        <v>623</v>
      </c>
      <c r="D103" s="14" t="s">
        <v>465</v>
      </c>
      <c r="E103" s="4" t="s">
        <v>371</v>
      </c>
      <c r="F103" s="4" t="s">
        <v>336</v>
      </c>
      <c r="G103" s="4" t="s">
        <v>370</v>
      </c>
      <c r="H103" s="45" t="s">
        <v>28</v>
      </c>
      <c r="I103" s="46">
        <v>6.72</v>
      </c>
      <c r="J103" s="46">
        <f t="shared" si="7"/>
        <v>0</v>
      </c>
      <c r="K103" s="46">
        <v>0</v>
      </c>
      <c r="L103" s="46">
        <f t="shared" si="8"/>
        <v>0</v>
      </c>
      <c r="M103" s="46">
        <v>0</v>
      </c>
      <c r="N103" s="46">
        <f t="shared" si="9"/>
        <v>0</v>
      </c>
      <c r="O103" s="46">
        <v>2.6550000000000002</v>
      </c>
      <c r="P103" s="46">
        <f t="shared" si="10"/>
        <v>0</v>
      </c>
      <c r="Q103" s="47">
        <f t="shared" si="13"/>
        <v>9.375</v>
      </c>
      <c r="R103" s="104"/>
      <c r="S103" s="35">
        <f t="shared" si="11"/>
        <v>0</v>
      </c>
    </row>
    <row r="104" spans="1:19" ht="27.6">
      <c r="A104" s="2" t="str">
        <f t="shared" si="12"/>
        <v>KOCAELİİnşaat</v>
      </c>
      <c r="B104" s="14">
        <v>101</v>
      </c>
      <c r="C104" s="14" t="s">
        <v>624</v>
      </c>
      <c r="D104" s="14" t="s">
        <v>465</v>
      </c>
      <c r="E104" s="4" t="s">
        <v>372</v>
      </c>
      <c r="F104" s="4" t="s">
        <v>336</v>
      </c>
      <c r="G104" s="4" t="s">
        <v>373</v>
      </c>
      <c r="H104" s="45" t="s">
        <v>82</v>
      </c>
      <c r="I104" s="46">
        <v>684.69</v>
      </c>
      <c r="J104" s="46">
        <f t="shared" si="7"/>
        <v>0</v>
      </c>
      <c r="K104" s="46">
        <v>0</v>
      </c>
      <c r="L104" s="46">
        <f t="shared" si="8"/>
        <v>0</v>
      </c>
      <c r="M104" s="46">
        <v>0</v>
      </c>
      <c r="N104" s="46">
        <f t="shared" si="9"/>
        <v>0</v>
      </c>
      <c r="O104" s="46">
        <v>1.5</v>
      </c>
      <c r="P104" s="46">
        <f t="shared" si="10"/>
        <v>0</v>
      </c>
      <c r="Q104" s="47">
        <f t="shared" si="13"/>
        <v>686.19</v>
      </c>
      <c r="R104" s="104"/>
      <c r="S104" s="35">
        <f t="shared" si="11"/>
        <v>0</v>
      </c>
    </row>
    <row r="105" spans="1:19" ht="55.2">
      <c r="A105" s="2" t="str">
        <f t="shared" si="12"/>
        <v>KOCAELİİnşaat</v>
      </c>
      <c r="B105" s="14">
        <v>102</v>
      </c>
      <c r="C105" s="14" t="s">
        <v>625</v>
      </c>
      <c r="D105" s="14" t="s">
        <v>465</v>
      </c>
      <c r="E105" s="4" t="s">
        <v>383</v>
      </c>
      <c r="F105" s="4" t="s">
        <v>331</v>
      </c>
      <c r="G105" s="4" t="s">
        <v>384</v>
      </c>
      <c r="H105" s="45" t="s">
        <v>82</v>
      </c>
      <c r="I105" s="46">
        <v>145.51</v>
      </c>
      <c r="J105" s="46">
        <f t="shared" si="7"/>
        <v>0</v>
      </c>
      <c r="K105" s="46">
        <v>125.08</v>
      </c>
      <c r="L105" s="46">
        <f t="shared" si="8"/>
        <v>0</v>
      </c>
      <c r="M105" s="46">
        <v>187.62</v>
      </c>
      <c r="N105" s="46">
        <f t="shared" si="9"/>
        <v>0</v>
      </c>
      <c r="O105" s="46">
        <v>12.75</v>
      </c>
      <c r="P105" s="46">
        <f t="shared" si="10"/>
        <v>0</v>
      </c>
      <c r="Q105" s="47">
        <f t="shared" si="13"/>
        <v>470.96</v>
      </c>
      <c r="R105" s="104"/>
      <c r="S105" s="35">
        <f t="shared" si="11"/>
        <v>0</v>
      </c>
    </row>
    <row r="106" spans="1:19" ht="14.4">
      <c r="A106" s="2" t="str">
        <f t="shared" si="12"/>
        <v>KOCAELİİnşaat</v>
      </c>
      <c r="B106" s="14">
        <v>103</v>
      </c>
      <c r="C106" s="14" t="s">
        <v>626</v>
      </c>
      <c r="D106" s="14" t="s">
        <v>465</v>
      </c>
      <c r="E106" s="4" t="s">
        <v>386</v>
      </c>
      <c r="F106" s="4" t="s">
        <v>323</v>
      </c>
      <c r="G106" s="4" t="s">
        <v>385</v>
      </c>
      <c r="H106" s="45" t="s">
        <v>82</v>
      </c>
      <c r="I106" s="46">
        <v>36</v>
      </c>
      <c r="J106" s="46">
        <f t="shared" si="7"/>
        <v>0</v>
      </c>
      <c r="K106" s="46">
        <v>0</v>
      </c>
      <c r="L106" s="46">
        <f t="shared" si="8"/>
        <v>0</v>
      </c>
      <c r="M106" s="46">
        <v>0</v>
      </c>
      <c r="N106" s="46">
        <f t="shared" si="9"/>
        <v>0</v>
      </c>
      <c r="O106" s="46">
        <v>1.5</v>
      </c>
      <c r="P106" s="46">
        <f t="shared" si="10"/>
        <v>0</v>
      </c>
      <c r="Q106" s="47">
        <f t="shared" si="13"/>
        <v>37.5</v>
      </c>
      <c r="R106" s="104"/>
      <c r="S106" s="35">
        <f t="shared" si="11"/>
        <v>0</v>
      </c>
    </row>
    <row r="107" spans="1:19" ht="14.4">
      <c r="A107" s="2" t="str">
        <f t="shared" si="12"/>
        <v>KOCAELİİnşaat</v>
      </c>
      <c r="B107" s="14">
        <v>104</v>
      </c>
      <c r="C107" s="14" t="s">
        <v>627</v>
      </c>
      <c r="D107" s="14" t="s">
        <v>465</v>
      </c>
      <c r="E107" s="4" t="s">
        <v>387</v>
      </c>
      <c r="F107" s="4" t="s">
        <v>323</v>
      </c>
      <c r="G107" s="4" t="s">
        <v>388</v>
      </c>
      <c r="H107" s="45" t="s">
        <v>84</v>
      </c>
      <c r="I107" s="46">
        <v>0</v>
      </c>
      <c r="J107" s="46">
        <f t="shared" si="7"/>
        <v>0</v>
      </c>
      <c r="K107" s="46">
        <v>0</v>
      </c>
      <c r="L107" s="46">
        <f t="shared" si="8"/>
        <v>0</v>
      </c>
      <c r="M107" s="46">
        <v>0</v>
      </c>
      <c r="N107" s="46">
        <f t="shared" si="9"/>
        <v>0</v>
      </c>
      <c r="O107" s="46">
        <v>1.5</v>
      </c>
      <c r="P107" s="46">
        <f t="shared" si="10"/>
        <v>0</v>
      </c>
      <c r="Q107" s="47">
        <f t="shared" si="13"/>
        <v>1.5</v>
      </c>
      <c r="R107" s="104"/>
      <c r="S107" s="35">
        <f t="shared" si="11"/>
        <v>0</v>
      </c>
    </row>
    <row r="108" spans="1:19" ht="14.4">
      <c r="A108" s="2" t="str">
        <f t="shared" si="12"/>
        <v>KOCAELİİnşaat</v>
      </c>
      <c r="B108" s="14">
        <v>105</v>
      </c>
      <c r="C108" s="14" t="s">
        <v>628</v>
      </c>
      <c r="D108" s="14" t="s">
        <v>465</v>
      </c>
      <c r="E108" s="4" t="s">
        <v>389</v>
      </c>
      <c r="F108" s="4" t="s">
        <v>323</v>
      </c>
      <c r="G108" s="4" t="s">
        <v>402</v>
      </c>
      <c r="H108" s="45" t="s">
        <v>84</v>
      </c>
      <c r="I108" s="46">
        <v>3.2</v>
      </c>
      <c r="J108" s="46">
        <f t="shared" si="7"/>
        <v>0</v>
      </c>
      <c r="K108" s="46">
        <v>0</v>
      </c>
      <c r="L108" s="46">
        <f t="shared" si="8"/>
        <v>0</v>
      </c>
      <c r="M108" s="46">
        <v>0</v>
      </c>
      <c r="N108" s="46">
        <f t="shared" si="9"/>
        <v>0</v>
      </c>
      <c r="O108" s="46">
        <v>1.5</v>
      </c>
      <c r="P108" s="46">
        <f t="shared" si="10"/>
        <v>0</v>
      </c>
      <c r="Q108" s="47">
        <f t="shared" si="13"/>
        <v>4.7</v>
      </c>
      <c r="R108" s="104"/>
      <c r="S108" s="35">
        <f t="shared" si="11"/>
        <v>0</v>
      </c>
    </row>
    <row r="109" spans="1:19" ht="14.4">
      <c r="A109" s="2" t="str">
        <f t="shared" si="12"/>
        <v>KOCAELİİnşaat</v>
      </c>
      <c r="B109" s="14">
        <v>106</v>
      </c>
      <c r="C109" s="14" t="s">
        <v>629</v>
      </c>
      <c r="D109" s="14" t="s">
        <v>465</v>
      </c>
      <c r="E109" s="4" t="s">
        <v>391</v>
      </c>
      <c r="F109" s="4" t="s">
        <v>323</v>
      </c>
      <c r="G109" s="4" t="s">
        <v>390</v>
      </c>
      <c r="H109" s="45" t="s">
        <v>82</v>
      </c>
      <c r="I109" s="46">
        <v>0</v>
      </c>
      <c r="J109" s="46">
        <f t="shared" si="7"/>
        <v>0</v>
      </c>
      <c r="K109" s="46">
        <v>0</v>
      </c>
      <c r="L109" s="46">
        <f t="shared" si="8"/>
        <v>0</v>
      </c>
      <c r="M109" s="46">
        <v>0</v>
      </c>
      <c r="N109" s="46">
        <f t="shared" si="9"/>
        <v>0</v>
      </c>
      <c r="O109" s="46">
        <v>1.5</v>
      </c>
      <c r="P109" s="46">
        <f t="shared" si="10"/>
        <v>0</v>
      </c>
      <c r="Q109" s="47">
        <f t="shared" si="13"/>
        <v>1.5</v>
      </c>
      <c r="R109" s="104"/>
      <c r="S109" s="35">
        <f t="shared" si="11"/>
        <v>0</v>
      </c>
    </row>
    <row r="110" spans="1:19" ht="14.4">
      <c r="A110" s="2" t="str">
        <f t="shared" si="12"/>
        <v>KOCAELİİnşaat</v>
      </c>
      <c r="B110" s="14">
        <v>107</v>
      </c>
      <c r="C110" s="14" t="s">
        <v>630</v>
      </c>
      <c r="D110" s="14" t="s">
        <v>465</v>
      </c>
      <c r="E110" s="4" t="s">
        <v>392</v>
      </c>
      <c r="F110" s="4" t="s">
        <v>323</v>
      </c>
      <c r="G110" s="4" t="s">
        <v>393</v>
      </c>
      <c r="H110" s="45" t="s">
        <v>28</v>
      </c>
      <c r="I110" s="46">
        <v>145.69999999999999</v>
      </c>
      <c r="J110" s="46">
        <f t="shared" si="7"/>
        <v>0</v>
      </c>
      <c r="K110" s="46">
        <v>0</v>
      </c>
      <c r="L110" s="46">
        <f t="shared" si="8"/>
        <v>0</v>
      </c>
      <c r="M110" s="46">
        <v>0</v>
      </c>
      <c r="N110" s="46">
        <f t="shared" si="9"/>
        <v>0</v>
      </c>
      <c r="O110" s="46">
        <v>1.5</v>
      </c>
      <c r="P110" s="46">
        <f t="shared" si="10"/>
        <v>0</v>
      </c>
      <c r="Q110" s="47">
        <f t="shared" si="13"/>
        <v>147.19999999999999</v>
      </c>
      <c r="R110" s="104"/>
      <c r="S110" s="35">
        <f t="shared" si="11"/>
        <v>0</v>
      </c>
    </row>
    <row r="111" spans="1:19" ht="14.4">
      <c r="A111" s="2" t="str">
        <f t="shared" si="12"/>
        <v>KOCAELİİnşaat</v>
      </c>
      <c r="B111" s="14">
        <v>108</v>
      </c>
      <c r="C111" s="14" t="s">
        <v>631</v>
      </c>
      <c r="D111" s="14" t="s">
        <v>465</v>
      </c>
      <c r="E111" s="4" t="s">
        <v>394</v>
      </c>
      <c r="F111" s="4" t="s">
        <v>323</v>
      </c>
      <c r="G111" s="4" t="s">
        <v>396</v>
      </c>
      <c r="H111" s="45" t="s">
        <v>174</v>
      </c>
      <c r="I111" s="46">
        <v>5</v>
      </c>
      <c r="J111" s="46">
        <f t="shared" si="7"/>
        <v>0</v>
      </c>
      <c r="K111" s="46">
        <v>0</v>
      </c>
      <c r="L111" s="46">
        <f t="shared" si="8"/>
        <v>0</v>
      </c>
      <c r="M111" s="46">
        <v>0</v>
      </c>
      <c r="N111" s="46">
        <f t="shared" si="9"/>
        <v>0</v>
      </c>
      <c r="O111" s="46">
        <v>1.5</v>
      </c>
      <c r="P111" s="46">
        <f t="shared" si="10"/>
        <v>0</v>
      </c>
      <c r="Q111" s="47">
        <f t="shared" si="13"/>
        <v>6.5</v>
      </c>
      <c r="R111" s="104"/>
      <c r="S111" s="35">
        <f t="shared" si="11"/>
        <v>0</v>
      </c>
    </row>
    <row r="112" spans="1:19" ht="27.6">
      <c r="A112" s="2" t="str">
        <f t="shared" si="12"/>
        <v>KOCAELİİnşaat</v>
      </c>
      <c r="B112" s="14">
        <v>109</v>
      </c>
      <c r="C112" s="14" t="s">
        <v>632</v>
      </c>
      <c r="D112" s="14" t="s">
        <v>465</v>
      </c>
      <c r="E112" s="4" t="s">
        <v>395</v>
      </c>
      <c r="F112" s="4" t="s">
        <v>332</v>
      </c>
      <c r="G112" s="4" t="s">
        <v>397</v>
      </c>
      <c r="H112" s="45" t="s">
        <v>82</v>
      </c>
      <c r="I112" s="46">
        <v>105.2</v>
      </c>
      <c r="J112" s="46">
        <f t="shared" si="7"/>
        <v>0</v>
      </c>
      <c r="K112" s="46">
        <v>406.12</v>
      </c>
      <c r="L112" s="46">
        <f t="shared" si="8"/>
        <v>0</v>
      </c>
      <c r="M112" s="46">
        <v>609.18000000000006</v>
      </c>
      <c r="N112" s="46">
        <f t="shared" si="9"/>
        <v>0</v>
      </c>
      <c r="O112" s="46">
        <v>275</v>
      </c>
      <c r="P112" s="46">
        <f t="shared" si="10"/>
        <v>0</v>
      </c>
      <c r="Q112" s="47">
        <f t="shared" si="13"/>
        <v>1395.5</v>
      </c>
      <c r="R112" s="104"/>
      <c r="S112" s="35">
        <f t="shared" si="11"/>
        <v>0</v>
      </c>
    </row>
    <row r="113" spans="1:19" ht="14.4">
      <c r="A113" s="2" t="str">
        <f t="shared" si="12"/>
        <v>KOCAELİİnşaat</v>
      </c>
      <c r="B113" s="14">
        <v>110</v>
      </c>
      <c r="C113" s="14" t="s">
        <v>633</v>
      </c>
      <c r="D113" s="14" t="s">
        <v>465</v>
      </c>
      <c r="E113" s="4" t="s">
        <v>398</v>
      </c>
      <c r="F113" s="4" t="s">
        <v>399</v>
      </c>
      <c r="G113" s="4" t="s">
        <v>462</v>
      </c>
      <c r="H113" s="45" t="s">
        <v>400</v>
      </c>
      <c r="I113" s="46">
        <v>19.5</v>
      </c>
      <c r="J113" s="46">
        <f t="shared" si="7"/>
        <v>0</v>
      </c>
      <c r="K113" s="46">
        <v>12</v>
      </c>
      <c r="L113" s="46">
        <f t="shared" si="8"/>
        <v>0</v>
      </c>
      <c r="M113" s="46">
        <v>18</v>
      </c>
      <c r="N113" s="46">
        <f t="shared" si="9"/>
        <v>0</v>
      </c>
      <c r="O113" s="46">
        <v>17</v>
      </c>
      <c r="P113" s="46">
        <f t="shared" si="10"/>
        <v>0</v>
      </c>
      <c r="Q113" s="47">
        <f t="shared" si="13"/>
        <v>66.5</v>
      </c>
      <c r="R113" s="104"/>
      <c r="S113" s="35">
        <f t="shared" si="11"/>
        <v>0</v>
      </c>
    </row>
    <row r="114" spans="1:19" ht="27.6">
      <c r="A114" s="2" t="str">
        <f t="shared" si="12"/>
        <v>KOCAELİİnşaat</v>
      </c>
      <c r="B114" s="14">
        <v>111</v>
      </c>
      <c r="C114" s="14" t="s">
        <v>634</v>
      </c>
      <c r="D114" s="14" t="s">
        <v>465</v>
      </c>
      <c r="E114" s="4" t="s">
        <v>401</v>
      </c>
      <c r="F114" s="4" t="s">
        <v>325</v>
      </c>
      <c r="G114" s="4" t="s">
        <v>441</v>
      </c>
      <c r="H114" s="45" t="s">
        <v>30</v>
      </c>
      <c r="I114" s="46">
        <v>2</v>
      </c>
      <c r="J114" s="46">
        <f t="shared" si="7"/>
        <v>0</v>
      </c>
      <c r="K114" s="46">
        <v>16</v>
      </c>
      <c r="L114" s="46">
        <f t="shared" si="8"/>
        <v>0</v>
      </c>
      <c r="M114" s="46">
        <v>24</v>
      </c>
      <c r="N114" s="46">
        <f t="shared" si="9"/>
        <v>0</v>
      </c>
      <c r="O114" s="46">
        <v>14</v>
      </c>
      <c r="P114" s="46">
        <f t="shared" si="10"/>
        <v>0</v>
      </c>
      <c r="Q114" s="47">
        <f t="shared" si="13"/>
        <v>56</v>
      </c>
      <c r="R114" s="104"/>
      <c r="S114" s="35">
        <f t="shared" si="11"/>
        <v>0</v>
      </c>
    </row>
    <row r="115" spans="1:19" ht="14.4">
      <c r="A115" s="2" t="str">
        <f t="shared" si="12"/>
        <v>KOCAELİİnşaat</v>
      </c>
      <c r="B115" s="14">
        <v>112</v>
      </c>
      <c r="C115" s="14" t="s">
        <v>635</v>
      </c>
      <c r="D115" s="14" t="s">
        <v>465</v>
      </c>
      <c r="E115" s="4" t="s">
        <v>404</v>
      </c>
      <c r="F115" s="4" t="s">
        <v>325</v>
      </c>
      <c r="G115" s="4" t="s">
        <v>412</v>
      </c>
      <c r="H115" s="45" t="s">
        <v>30</v>
      </c>
      <c r="I115" s="46">
        <v>3</v>
      </c>
      <c r="J115" s="46">
        <f t="shared" si="7"/>
        <v>0</v>
      </c>
      <c r="K115" s="46">
        <v>0</v>
      </c>
      <c r="L115" s="46">
        <f t="shared" si="8"/>
        <v>0</v>
      </c>
      <c r="M115" s="46">
        <v>0</v>
      </c>
      <c r="N115" s="46">
        <f t="shared" si="9"/>
        <v>0</v>
      </c>
      <c r="O115" s="46">
        <v>6</v>
      </c>
      <c r="P115" s="46">
        <f t="shared" si="10"/>
        <v>0</v>
      </c>
      <c r="Q115" s="47">
        <f t="shared" si="13"/>
        <v>9</v>
      </c>
      <c r="R115" s="104"/>
      <c r="S115" s="35">
        <f t="shared" si="11"/>
        <v>0</v>
      </c>
    </row>
    <row r="116" spans="1:19" ht="27.6">
      <c r="A116" s="2" t="str">
        <f t="shared" si="12"/>
        <v>KOCAELİİnşaat</v>
      </c>
      <c r="B116" s="14">
        <v>113</v>
      </c>
      <c r="C116" s="14" t="s">
        <v>636</v>
      </c>
      <c r="D116" s="14" t="s">
        <v>465</v>
      </c>
      <c r="E116" s="4" t="s">
        <v>407</v>
      </c>
      <c r="F116" s="4" t="s">
        <v>325</v>
      </c>
      <c r="G116" s="4" t="s">
        <v>414</v>
      </c>
      <c r="H116" s="45" t="s">
        <v>30</v>
      </c>
      <c r="I116" s="46">
        <v>3</v>
      </c>
      <c r="J116" s="46">
        <f t="shared" si="7"/>
        <v>0</v>
      </c>
      <c r="K116" s="46">
        <v>4</v>
      </c>
      <c r="L116" s="46">
        <f t="shared" si="8"/>
        <v>0</v>
      </c>
      <c r="M116" s="46">
        <v>6</v>
      </c>
      <c r="N116" s="46">
        <f t="shared" si="9"/>
        <v>0</v>
      </c>
      <c r="O116" s="46">
        <v>9</v>
      </c>
      <c r="P116" s="46">
        <f t="shared" si="10"/>
        <v>0</v>
      </c>
      <c r="Q116" s="47">
        <f t="shared" si="13"/>
        <v>22</v>
      </c>
      <c r="R116" s="104"/>
      <c r="S116" s="35">
        <f t="shared" si="11"/>
        <v>0</v>
      </c>
    </row>
    <row r="117" spans="1:19" ht="14.4">
      <c r="A117" s="2" t="str">
        <f t="shared" si="12"/>
        <v>KOCAELİİnşaat</v>
      </c>
      <c r="B117" s="14">
        <v>114</v>
      </c>
      <c r="C117" s="14" t="s">
        <v>637</v>
      </c>
      <c r="D117" s="14" t="s">
        <v>465</v>
      </c>
      <c r="E117" s="4" t="s">
        <v>476</v>
      </c>
      <c r="F117" s="4" t="s">
        <v>333</v>
      </c>
      <c r="G117" s="4" t="s">
        <v>406</v>
      </c>
      <c r="H117" s="45" t="s">
        <v>82</v>
      </c>
      <c r="I117" s="46">
        <v>5.84</v>
      </c>
      <c r="J117" s="46">
        <f t="shared" si="7"/>
        <v>0</v>
      </c>
      <c r="K117" s="46">
        <v>4.32</v>
      </c>
      <c r="L117" s="46">
        <f t="shared" si="8"/>
        <v>0</v>
      </c>
      <c r="M117" s="46">
        <v>6.48</v>
      </c>
      <c r="N117" s="46">
        <f t="shared" si="9"/>
        <v>0</v>
      </c>
      <c r="O117" s="46">
        <v>1.9500000000000002</v>
      </c>
      <c r="P117" s="46">
        <f t="shared" si="10"/>
        <v>0</v>
      </c>
      <c r="Q117" s="47">
        <f t="shared" si="13"/>
        <v>18.59</v>
      </c>
      <c r="R117" s="104"/>
      <c r="S117" s="35">
        <f t="shared" si="11"/>
        <v>0</v>
      </c>
    </row>
    <row r="118" spans="1:19" ht="14.4">
      <c r="A118" s="2" t="str">
        <f t="shared" si="12"/>
        <v>KOCAELİİnşaat</v>
      </c>
      <c r="B118" s="14">
        <v>115</v>
      </c>
      <c r="C118" s="14" t="s">
        <v>638</v>
      </c>
      <c r="D118" s="14" t="s">
        <v>465</v>
      </c>
      <c r="E118" s="4" t="s">
        <v>408</v>
      </c>
      <c r="F118" s="4" t="s">
        <v>333</v>
      </c>
      <c r="G118" s="4" t="s">
        <v>422</v>
      </c>
      <c r="H118" s="45" t="s">
        <v>82</v>
      </c>
      <c r="I118" s="46">
        <v>0</v>
      </c>
      <c r="J118" s="46">
        <f t="shared" si="7"/>
        <v>0</v>
      </c>
      <c r="K118" s="46">
        <v>0</v>
      </c>
      <c r="L118" s="46">
        <f t="shared" si="8"/>
        <v>0</v>
      </c>
      <c r="M118" s="46">
        <v>0</v>
      </c>
      <c r="N118" s="46">
        <f t="shared" si="9"/>
        <v>0</v>
      </c>
      <c r="O118" s="46">
        <v>1.5</v>
      </c>
      <c r="P118" s="46">
        <f t="shared" si="10"/>
        <v>0</v>
      </c>
      <c r="Q118" s="47">
        <f t="shared" si="13"/>
        <v>1.5</v>
      </c>
      <c r="R118" s="104"/>
      <c r="S118" s="35">
        <f t="shared" si="11"/>
        <v>0</v>
      </c>
    </row>
    <row r="119" spans="1:19" ht="14.4">
      <c r="A119" s="2" t="str">
        <f t="shared" si="12"/>
        <v>KOCAELİİnşaat</v>
      </c>
      <c r="B119" s="14">
        <v>116</v>
      </c>
      <c r="C119" s="14" t="s">
        <v>639</v>
      </c>
      <c r="D119" s="14" t="s">
        <v>465</v>
      </c>
      <c r="E119" s="4" t="s">
        <v>409</v>
      </c>
      <c r="F119" s="4" t="s">
        <v>339</v>
      </c>
      <c r="G119" s="4" t="s">
        <v>424</v>
      </c>
      <c r="H119" s="45" t="s">
        <v>82</v>
      </c>
      <c r="I119" s="46">
        <v>0</v>
      </c>
      <c r="J119" s="46">
        <f t="shared" si="7"/>
        <v>0</v>
      </c>
      <c r="K119" s="46">
        <v>0</v>
      </c>
      <c r="L119" s="46">
        <f t="shared" si="8"/>
        <v>0</v>
      </c>
      <c r="M119" s="46">
        <v>0</v>
      </c>
      <c r="N119" s="46">
        <f t="shared" si="9"/>
        <v>0</v>
      </c>
      <c r="O119" s="46">
        <v>1.5</v>
      </c>
      <c r="P119" s="46">
        <f t="shared" si="10"/>
        <v>0</v>
      </c>
      <c r="Q119" s="47">
        <f t="shared" si="13"/>
        <v>1.5</v>
      </c>
      <c r="R119" s="104"/>
      <c r="S119" s="35">
        <f t="shared" si="11"/>
        <v>0</v>
      </c>
    </row>
    <row r="120" spans="1:19" ht="14.4">
      <c r="A120" s="2" t="str">
        <f t="shared" si="12"/>
        <v>KOCAELİİnşaat</v>
      </c>
      <c r="B120" s="14">
        <v>117</v>
      </c>
      <c r="C120" s="14" t="s">
        <v>640</v>
      </c>
      <c r="D120" s="14" t="s">
        <v>465</v>
      </c>
      <c r="E120" s="4" t="s">
        <v>410</v>
      </c>
      <c r="F120" s="4" t="s">
        <v>339</v>
      </c>
      <c r="G120" s="4" t="s">
        <v>425</v>
      </c>
      <c r="H120" s="45" t="s">
        <v>84</v>
      </c>
      <c r="I120" s="46">
        <v>0</v>
      </c>
      <c r="J120" s="46">
        <f t="shared" si="7"/>
        <v>0</v>
      </c>
      <c r="K120" s="46">
        <v>0</v>
      </c>
      <c r="L120" s="46">
        <f t="shared" si="8"/>
        <v>0</v>
      </c>
      <c r="M120" s="46">
        <v>0</v>
      </c>
      <c r="N120" s="46">
        <f t="shared" si="9"/>
        <v>0</v>
      </c>
      <c r="O120" s="46">
        <v>1.5</v>
      </c>
      <c r="P120" s="46">
        <f t="shared" si="10"/>
        <v>0</v>
      </c>
      <c r="Q120" s="47">
        <f t="shared" si="13"/>
        <v>1.5</v>
      </c>
      <c r="R120" s="104"/>
      <c r="S120" s="35">
        <f t="shared" si="11"/>
        <v>0</v>
      </c>
    </row>
    <row r="121" spans="1:19" ht="14.4">
      <c r="A121" s="2" t="str">
        <f t="shared" si="12"/>
        <v>KOCAELİİnşaat</v>
      </c>
      <c r="B121" s="14">
        <v>118</v>
      </c>
      <c r="C121" s="14" t="s">
        <v>641</v>
      </c>
      <c r="D121" s="14" t="s">
        <v>465</v>
      </c>
      <c r="E121" s="4" t="s">
        <v>415</v>
      </c>
      <c r="F121" s="4" t="s">
        <v>339</v>
      </c>
      <c r="G121" s="4" t="s">
        <v>426</v>
      </c>
      <c r="H121" s="45" t="s">
        <v>82</v>
      </c>
      <c r="I121" s="46">
        <v>0</v>
      </c>
      <c r="J121" s="46">
        <f t="shared" si="7"/>
        <v>0</v>
      </c>
      <c r="K121" s="46">
        <v>0</v>
      </c>
      <c r="L121" s="46">
        <f t="shared" si="8"/>
        <v>0</v>
      </c>
      <c r="M121" s="46">
        <v>0</v>
      </c>
      <c r="N121" s="46">
        <f t="shared" si="9"/>
        <v>0</v>
      </c>
      <c r="O121" s="46">
        <v>25.7</v>
      </c>
      <c r="P121" s="46">
        <f t="shared" si="10"/>
        <v>0</v>
      </c>
      <c r="Q121" s="47">
        <f t="shared" si="13"/>
        <v>25.7</v>
      </c>
      <c r="R121" s="104"/>
      <c r="S121" s="35">
        <f t="shared" si="11"/>
        <v>0</v>
      </c>
    </row>
    <row r="122" spans="1:19" ht="14.4">
      <c r="A122" s="2" t="str">
        <f t="shared" si="12"/>
        <v>KOCAELİİnşaat</v>
      </c>
      <c r="B122" s="14">
        <v>119</v>
      </c>
      <c r="C122" s="14" t="s">
        <v>642</v>
      </c>
      <c r="D122" s="14" t="s">
        <v>465</v>
      </c>
      <c r="E122" s="4" t="s">
        <v>416</v>
      </c>
      <c r="F122" s="4" t="s">
        <v>325</v>
      </c>
      <c r="G122" s="4" t="s">
        <v>433</v>
      </c>
      <c r="H122" s="45" t="s">
        <v>82</v>
      </c>
      <c r="I122" s="46">
        <v>0</v>
      </c>
      <c r="J122" s="46">
        <f t="shared" si="7"/>
        <v>0</v>
      </c>
      <c r="K122" s="46">
        <v>0</v>
      </c>
      <c r="L122" s="46">
        <f t="shared" si="8"/>
        <v>0</v>
      </c>
      <c r="M122" s="46">
        <v>0</v>
      </c>
      <c r="N122" s="46">
        <f t="shared" si="9"/>
        <v>0</v>
      </c>
      <c r="O122" s="46">
        <v>1.5</v>
      </c>
      <c r="P122" s="46">
        <f t="shared" si="10"/>
        <v>0</v>
      </c>
      <c r="Q122" s="47">
        <f t="shared" si="13"/>
        <v>1.5</v>
      </c>
      <c r="R122" s="104"/>
      <c r="S122" s="35">
        <f t="shared" si="11"/>
        <v>0</v>
      </c>
    </row>
    <row r="123" spans="1:19" ht="14.4">
      <c r="A123" s="2" t="str">
        <f t="shared" si="12"/>
        <v>KOCAELİİnşaat</v>
      </c>
      <c r="B123" s="14">
        <v>120</v>
      </c>
      <c r="C123" s="14" t="s">
        <v>643</v>
      </c>
      <c r="D123" s="14" t="s">
        <v>465</v>
      </c>
      <c r="E123" s="4" t="s">
        <v>430</v>
      </c>
      <c r="F123" s="4" t="s">
        <v>325</v>
      </c>
      <c r="G123" s="4" t="s">
        <v>434</v>
      </c>
      <c r="H123" s="45" t="s">
        <v>82</v>
      </c>
      <c r="I123" s="46">
        <v>0</v>
      </c>
      <c r="J123" s="46">
        <f t="shared" si="7"/>
        <v>0</v>
      </c>
      <c r="K123" s="46">
        <v>1.5359999999999998</v>
      </c>
      <c r="L123" s="46">
        <f t="shared" si="8"/>
        <v>0</v>
      </c>
      <c r="M123" s="46">
        <v>2.3039999999999998</v>
      </c>
      <c r="N123" s="46">
        <f t="shared" si="9"/>
        <v>0</v>
      </c>
      <c r="O123" s="46">
        <v>1.5</v>
      </c>
      <c r="P123" s="46">
        <f t="shared" si="10"/>
        <v>0</v>
      </c>
      <c r="Q123" s="47">
        <f t="shared" si="13"/>
        <v>5.34</v>
      </c>
      <c r="R123" s="104"/>
      <c r="S123" s="35">
        <f t="shared" si="11"/>
        <v>0</v>
      </c>
    </row>
    <row r="124" spans="1:19" ht="27.6">
      <c r="A124" s="2" t="str">
        <f t="shared" si="12"/>
        <v>KOCAELİİnşaat</v>
      </c>
      <c r="B124" s="14">
        <v>121</v>
      </c>
      <c r="C124" s="14" t="s">
        <v>644</v>
      </c>
      <c r="D124" s="14" t="s">
        <v>465</v>
      </c>
      <c r="E124" s="4" t="s">
        <v>431</v>
      </c>
      <c r="F124" s="4" t="s">
        <v>325</v>
      </c>
      <c r="G124" s="4" t="s">
        <v>436</v>
      </c>
      <c r="H124" s="45" t="s">
        <v>30</v>
      </c>
      <c r="I124" s="46">
        <v>0</v>
      </c>
      <c r="J124" s="46">
        <f t="shared" si="7"/>
        <v>0</v>
      </c>
      <c r="K124" s="46">
        <v>0</v>
      </c>
      <c r="L124" s="46">
        <f t="shared" si="8"/>
        <v>0</v>
      </c>
      <c r="M124" s="46">
        <v>0</v>
      </c>
      <c r="N124" s="46">
        <f t="shared" si="9"/>
        <v>0</v>
      </c>
      <c r="O124" s="46">
        <v>1</v>
      </c>
      <c r="P124" s="46">
        <f t="shared" si="10"/>
        <v>0</v>
      </c>
      <c r="Q124" s="47">
        <f t="shared" si="13"/>
        <v>1</v>
      </c>
      <c r="R124" s="104"/>
      <c r="S124" s="35">
        <f t="shared" si="11"/>
        <v>0</v>
      </c>
    </row>
    <row r="125" spans="1:19" ht="14.4">
      <c r="A125" s="2" t="str">
        <f t="shared" si="12"/>
        <v>KOCAELİİnşaat</v>
      </c>
      <c r="B125" s="14">
        <v>122</v>
      </c>
      <c r="C125" s="14" t="s">
        <v>645</v>
      </c>
      <c r="D125" s="14" t="s">
        <v>465</v>
      </c>
      <c r="E125" s="4" t="s">
        <v>432</v>
      </c>
      <c r="F125" s="4" t="s">
        <v>336</v>
      </c>
      <c r="G125" s="4" t="s">
        <v>437</v>
      </c>
      <c r="H125" s="45" t="s">
        <v>84</v>
      </c>
      <c r="I125" s="46">
        <v>0</v>
      </c>
      <c r="J125" s="46">
        <f t="shared" si="7"/>
        <v>0</v>
      </c>
      <c r="K125" s="46">
        <v>0</v>
      </c>
      <c r="L125" s="46">
        <f t="shared" si="8"/>
        <v>0</v>
      </c>
      <c r="M125" s="46">
        <v>0</v>
      </c>
      <c r="N125" s="46">
        <f t="shared" si="9"/>
        <v>0</v>
      </c>
      <c r="O125" s="46">
        <v>269.25</v>
      </c>
      <c r="P125" s="46">
        <f t="shared" si="10"/>
        <v>0</v>
      </c>
      <c r="Q125" s="47">
        <f t="shared" si="13"/>
        <v>269.25</v>
      </c>
      <c r="R125" s="104"/>
      <c r="S125" s="35">
        <f t="shared" si="11"/>
        <v>0</v>
      </c>
    </row>
    <row r="126" spans="1:19" ht="27.6">
      <c r="A126" s="2" t="str">
        <f t="shared" si="12"/>
        <v>KOCAELİİnşaat</v>
      </c>
      <c r="B126" s="14">
        <v>123</v>
      </c>
      <c r="C126" s="14" t="s">
        <v>646</v>
      </c>
      <c r="D126" s="14" t="s">
        <v>465</v>
      </c>
      <c r="E126" s="4" t="s">
        <v>439</v>
      </c>
      <c r="F126" s="4" t="s">
        <v>339</v>
      </c>
      <c r="G126" s="4" t="s">
        <v>438</v>
      </c>
      <c r="H126" s="45" t="s">
        <v>84</v>
      </c>
      <c r="I126" s="46">
        <v>0</v>
      </c>
      <c r="J126" s="46">
        <f t="shared" si="7"/>
        <v>0</v>
      </c>
      <c r="K126" s="46">
        <v>0</v>
      </c>
      <c r="L126" s="46">
        <f t="shared" si="8"/>
        <v>0</v>
      </c>
      <c r="M126" s="46">
        <v>0</v>
      </c>
      <c r="N126" s="46">
        <f t="shared" si="9"/>
        <v>0</v>
      </c>
      <c r="O126" s="46">
        <v>1.5</v>
      </c>
      <c r="P126" s="46">
        <f t="shared" si="10"/>
        <v>0</v>
      </c>
      <c r="Q126" s="47">
        <f t="shared" si="13"/>
        <v>1.5</v>
      </c>
      <c r="R126" s="104"/>
      <c r="S126" s="35">
        <f t="shared" si="11"/>
        <v>0</v>
      </c>
    </row>
    <row r="127" spans="1:19" ht="14.4">
      <c r="A127" s="2" t="str">
        <f t="shared" si="12"/>
        <v>KOCAELİİnşaat</v>
      </c>
      <c r="B127" s="14">
        <v>124</v>
      </c>
      <c r="C127" s="14" t="s">
        <v>647</v>
      </c>
      <c r="D127" s="14" t="s">
        <v>465</v>
      </c>
      <c r="E127" s="4" t="s">
        <v>440</v>
      </c>
      <c r="F127" s="4" t="s">
        <v>326</v>
      </c>
      <c r="G127" s="4" t="s">
        <v>461</v>
      </c>
      <c r="H127" s="45" t="s">
        <v>82</v>
      </c>
      <c r="I127" s="46">
        <v>0</v>
      </c>
      <c r="J127" s="46">
        <f t="shared" si="7"/>
        <v>0</v>
      </c>
      <c r="K127" s="46">
        <v>0</v>
      </c>
      <c r="L127" s="46">
        <f t="shared" si="8"/>
        <v>0</v>
      </c>
      <c r="M127" s="46">
        <v>0</v>
      </c>
      <c r="N127" s="46">
        <f t="shared" si="9"/>
        <v>0</v>
      </c>
      <c r="O127" s="46">
        <v>1.5</v>
      </c>
      <c r="P127" s="46">
        <f t="shared" si="10"/>
        <v>0</v>
      </c>
      <c r="Q127" s="47">
        <f t="shared" si="13"/>
        <v>1.5</v>
      </c>
      <c r="R127" s="104"/>
      <c r="S127" s="35">
        <f t="shared" si="11"/>
        <v>0</v>
      </c>
    </row>
    <row r="128" spans="1:19" ht="14.4">
      <c r="A128" s="2" t="str">
        <f t="shared" si="12"/>
        <v>KOCAELİİnşaat</v>
      </c>
      <c r="B128" s="14">
        <v>125</v>
      </c>
      <c r="C128" s="14" t="s">
        <v>648</v>
      </c>
      <c r="D128" s="14" t="s">
        <v>465</v>
      </c>
      <c r="E128" s="4" t="s">
        <v>479</v>
      </c>
      <c r="F128" s="4" t="s">
        <v>325</v>
      </c>
      <c r="G128" s="4" t="s">
        <v>480</v>
      </c>
      <c r="H128" s="45" t="s">
        <v>28</v>
      </c>
      <c r="I128" s="46">
        <v>40.020000000000003</v>
      </c>
      <c r="J128" s="46">
        <f t="shared" si="7"/>
        <v>0</v>
      </c>
      <c r="K128" s="46">
        <v>0</v>
      </c>
      <c r="L128" s="46">
        <f t="shared" si="8"/>
        <v>0</v>
      </c>
      <c r="M128" s="46">
        <v>0</v>
      </c>
      <c r="N128" s="46">
        <f t="shared" si="9"/>
        <v>0</v>
      </c>
      <c r="O128" s="46">
        <v>1.5</v>
      </c>
      <c r="P128" s="46">
        <f t="shared" si="10"/>
        <v>0</v>
      </c>
      <c r="Q128" s="47">
        <f t="shared" si="13"/>
        <v>41.52</v>
      </c>
      <c r="R128" s="104"/>
      <c r="S128" s="35">
        <f t="shared" si="11"/>
        <v>0</v>
      </c>
    </row>
    <row r="129" spans="1:19" ht="14.4">
      <c r="A129" s="2" t="str">
        <f t="shared" si="12"/>
        <v>KOCAELİİnşaat</v>
      </c>
      <c r="B129" s="14">
        <v>126</v>
      </c>
      <c r="C129" s="14" t="s">
        <v>649</v>
      </c>
      <c r="D129" s="14" t="s">
        <v>465</v>
      </c>
      <c r="E129" s="4" t="s">
        <v>481</v>
      </c>
      <c r="F129" s="4" t="s">
        <v>325</v>
      </c>
      <c r="G129" s="4" t="s">
        <v>483</v>
      </c>
      <c r="H129" s="45" t="s">
        <v>30</v>
      </c>
      <c r="I129" s="46">
        <v>5</v>
      </c>
      <c r="J129" s="46">
        <f t="shared" si="7"/>
        <v>0</v>
      </c>
      <c r="K129" s="46">
        <v>0</v>
      </c>
      <c r="L129" s="46">
        <f t="shared" si="8"/>
        <v>0</v>
      </c>
      <c r="M129" s="46">
        <v>0</v>
      </c>
      <c r="N129" s="46">
        <f t="shared" si="9"/>
        <v>0</v>
      </c>
      <c r="O129" s="46">
        <v>5</v>
      </c>
      <c r="P129" s="46">
        <f t="shared" si="10"/>
        <v>0</v>
      </c>
      <c r="Q129" s="47">
        <f t="shared" si="13"/>
        <v>10</v>
      </c>
      <c r="R129" s="104"/>
      <c r="S129" s="35">
        <f t="shared" si="11"/>
        <v>0</v>
      </c>
    </row>
    <row r="130" spans="1:19" ht="14.4">
      <c r="A130" s="2" t="str">
        <f t="shared" si="12"/>
        <v>KOCAELİİnşaat</v>
      </c>
      <c r="B130" s="14">
        <v>127</v>
      </c>
      <c r="C130" s="14" t="s">
        <v>650</v>
      </c>
      <c r="D130" s="14" t="s">
        <v>465</v>
      </c>
      <c r="E130" s="4" t="s">
        <v>484</v>
      </c>
      <c r="F130" s="4" t="s">
        <v>325</v>
      </c>
      <c r="G130" s="4" t="s">
        <v>482</v>
      </c>
      <c r="H130" s="45" t="s">
        <v>30</v>
      </c>
      <c r="I130" s="46">
        <v>0</v>
      </c>
      <c r="J130" s="46">
        <f t="shared" si="7"/>
        <v>0</v>
      </c>
      <c r="K130" s="46">
        <v>4</v>
      </c>
      <c r="L130" s="46">
        <f t="shared" si="8"/>
        <v>0</v>
      </c>
      <c r="M130" s="46">
        <v>6</v>
      </c>
      <c r="N130" s="46">
        <f t="shared" si="9"/>
        <v>0</v>
      </c>
      <c r="O130" s="46">
        <v>1</v>
      </c>
      <c r="P130" s="46">
        <f t="shared" si="10"/>
        <v>0</v>
      </c>
      <c r="Q130" s="47">
        <f t="shared" si="13"/>
        <v>11</v>
      </c>
      <c r="R130" s="104"/>
      <c r="S130" s="35">
        <f t="shared" si="11"/>
        <v>0</v>
      </c>
    </row>
    <row r="131" spans="1:19" ht="14.4">
      <c r="A131" s="2" t="str">
        <f t="shared" si="12"/>
        <v>KOCAELİİnşaat</v>
      </c>
      <c r="B131" s="14">
        <v>128</v>
      </c>
      <c r="C131" s="14" t="s">
        <v>651</v>
      </c>
      <c r="D131" s="14" t="s">
        <v>465</v>
      </c>
      <c r="E131" s="4" t="s">
        <v>486</v>
      </c>
      <c r="F131" s="4" t="s">
        <v>325</v>
      </c>
      <c r="G131" s="4" t="s">
        <v>485</v>
      </c>
      <c r="H131" s="45" t="s">
        <v>30</v>
      </c>
      <c r="I131" s="46">
        <v>0</v>
      </c>
      <c r="J131" s="46">
        <f t="shared" si="7"/>
        <v>0</v>
      </c>
      <c r="K131" s="46">
        <v>0</v>
      </c>
      <c r="L131" s="46">
        <f t="shared" si="8"/>
        <v>0</v>
      </c>
      <c r="M131" s="46">
        <v>0</v>
      </c>
      <c r="N131" s="46">
        <f t="shared" si="9"/>
        <v>0</v>
      </c>
      <c r="O131" s="46">
        <v>6</v>
      </c>
      <c r="P131" s="46">
        <f t="shared" si="10"/>
        <v>0</v>
      </c>
      <c r="Q131" s="47">
        <f t="shared" si="13"/>
        <v>6</v>
      </c>
      <c r="R131" s="104"/>
      <c r="S131" s="35">
        <f t="shared" si="11"/>
        <v>0</v>
      </c>
    </row>
    <row r="132" spans="1:19" ht="14.4">
      <c r="A132" s="2" t="str">
        <f t="shared" si="12"/>
        <v>KOCAELİİnşaat</v>
      </c>
      <c r="B132" s="14">
        <v>129</v>
      </c>
      <c r="C132" s="14" t="s">
        <v>652</v>
      </c>
      <c r="D132" s="14" t="s">
        <v>465</v>
      </c>
      <c r="E132" s="4" t="s">
        <v>488</v>
      </c>
      <c r="F132" s="4" t="s">
        <v>325</v>
      </c>
      <c r="G132" s="4" t="s">
        <v>487</v>
      </c>
      <c r="H132" s="45" t="s">
        <v>30</v>
      </c>
      <c r="I132" s="46">
        <v>1</v>
      </c>
      <c r="J132" s="46">
        <f t="shared" ref="J132:J195" si="14">I132*R132</f>
        <v>0</v>
      </c>
      <c r="K132" s="46">
        <v>0</v>
      </c>
      <c r="L132" s="46">
        <f t="shared" ref="L132:L195" si="15">K132*R132</f>
        <v>0</v>
      </c>
      <c r="M132" s="46">
        <v>0</v>
      </c>
      <c r="N132" s="46">
        <f t="shared" ref="N132:N195" si="16">R132*M132</f>
        <v>0</v>
      </c>
      <c r="O132" s="46">
        <v>1</v>
      </c>
      <c r="P132" s="46">
        <f t="shared" ref="P132:P195" si="17">O132*R132</f>
        <v>0</v>
      </c>
      <c r="Q132" s="47">
        <f t="shared" si="13"/>
        <v>2</v>
      </c>
      <c r="R132" s="104"/>
      <c r="S132" s="35">
        <f t="shared" ref="S132:S195" si="18">Q132*R132</f>
        <v>0</v>
      </c>
    </row>
    <row r="133" spans="1:19" ht="14.4">
      <c r="A133" s="2" t="str">
        <f t="shared" ref="A133:A224" si="19">CONCATENATE("KOCAELİ",D133)</f>
        <v>KOCAELİİnşaat</v>
      </c>
      <c r="B133" s="14">
        <v>130</v>
      </c>
      <c r="C133" s="14" t="s">
        <v>653</v>
      </c>
      <c r="D133" s="14" t="s">
        <v>465</v>
      </c>
      <c r="E133" s="4" t="s">
        <v>492</v>
      </c>
      <c r="F133" s="4" t="s">
        <v>325</v>
      </c>
      <c r="G133" s="4" t="s">
        <v>491</v>
      </c>
      <c r="H133" s="45" t="s">
        <v>30</v>
      </c>
      <c r="I133" s="46">
        <v>1</v>
      </c>
      <c r="J133" s="46">
        <f t="shared" si="14"/>
        <v>0</v>
      </c>
      <c r="K133" s="46">
        <v>4</v>
      </c>
      <c r="L133" s="46">
        <f t="shared" si="15"/>
        <v>0</v>
      </c>
      <c r="M133" s="46">
        <v>6</v>
      </c>
      <c r="N133" s="46">
        <f t="shared" si="16"/>
        <v>0</v>
      </c>
      <c r="O133" s="46">
        <v>6</v>
      </c>
      <c r="P133" s="46">
        <f t="shared" si="17"/>
        <v>0</v>
      </c>
      <c r="Q133" s="47">
        <f t="shared" ref="Q133:Q196" si="20">I133+K133+M133+O133</f>
        <v>17</v>
      </c>
      <c r="R133" s="104"/>
      <c r="S133" s="35">
        <f t="shared" si="18"/>
        <v>0</v>
      </c>
    </row>
    <row r="134" spans="1:19" ht="14.4">
      <c r="A134" s="2" t="str">
        <f t="shared" si="19"/>
        <v>KOCAELİİnşaat</v>
      </c>
      <c r="B134" s="14">
        <v>131</v>
      </c>
      <c r="C134" s="14" t="s">
        <v>654</v>
      </c>
      <c r="D134" s="14" t="s">
        <v>465</v>
      </c>
      <c r="E134" s="4" t="s">
        <v>494</v>
      </c>
      <c r="F134" s="4" t="s">
        <v>326</v>
      </c>
      <c r="G134" s="4" t="s">
        <v>495</v>
      </c>
      <c r="H134" s="45" t="s">
        <v>496</v>
      </c>
      <c r="I134" s="46">
        <v>32.130000000000003</v>
      </c>
      <c r="J134" s="46">
        <f t="shared" si="14"/>
        <v>0</v>
      </c>
      <c r="K134" s="46">
        <v>0</v>
      </c>
      <c r="L134" s="46">
        <f t="shared" si="15"/>
        <v>0</v>
      </c>
      <c r="M134" s="46">
        <v>0</v>
      </c>
      <c r="N134" s="46">
        <f t="shared" si="16"/>
        <v>0</v>
      </c>
      <c r="O134" s="46">
        <v>21.577500000000001</v>
      </c>
      <c r="P134" s="46">
        <f t="shared" si="17"/>
        <v>0</v>
      </c>
      <c r="Q134" s="47">
        <f t="shared" si="20"/>
        <v>53.707500000000003</v>
      </c>
      <c r="R134" s="104"/>
      <c r="S134" s="35">
        <f t="shared" si="18"/>
        <v>0</v>
      </c>
    </row>
    <row r="135" spans="1:19" ht="14.4">
      <c r="A135" s="2" t="str">
        <f t="shared" si="19"/>
        <v>KOCAELİİnşaat</v>
      </c>
      <c r="B135" s="14">
        <v>132</v>
      </c>
      <c r="C135" s="14" t="s">
        <v>655</v>
      </c>
      <c r="D135" s="14" t="s">
        <v>465</v>
      </c>
      <c r="E135" s="4" t="s">
        <v>500</v>
      </c>
      <c r="F135" s="4" t="s">
        <v>339</v>
      </c>
      <c r="G135" s="4" t="s">
        <v>499</v>
      </c>
      <c r="H135" s="45" t="s">
        <v>496</v>
      </c>
      <c r="I135" s="46">
        <v>0</v>
      </c>
      <c r="J135" s="46">
        <f t="shared" si="14"/>
        <v>0</v>
      </c>
      <c r="K135" s="46">
        <v>70.399999999999991</v>
      </c>
      <c r="L135" s="46">
        <f t="shared" si="15"/>
        <v>0</v>
      </c>
      <c r="M135" s="46">
        <v>105.6</v>
      </c>
      <c r="N135" s="46">
        <f t="shared" si="16"/>
        <v>0</v>
      </c>
      <c r="O135" s="46">
        <v>5.9</v>
      </c>
      <c r="P135" s="46">
        <f t="shared" si="17"/>
        <v>0</v>
      </c>
      <c r="Q135" s="47">
        <f t="shared" si="20"/>
        <v>181.9</v>
      </c>
      <c r="R135" s="104"/>
      <c r="S135" s="35">
        <f t="shared" si="18"/>
        <v>0</v>
      </c>
    </row>
    <row r="136" spans="1:19" ht="41.4">
      <c r="A136" s="2" t="str">
        <f t="shared" si="19"/>
        <v>KOCAELİİnşaat</v>
      </c>
      <c r="B136" s="14">
        <v>133</v>
      </c>
      <c r="C136" s="14" t="s">
        <v>824</v>
      </c>
      <c r="D136" s="14" t="s">
        <v>465</v>
      </c>
      <c r="E136" s="4" t="s">
        <v>819</v>
      </c>
      <c r="F136" s="4" t="s">
        <v>326</v>
      </c>
      <c r="G136" s="4" t="s">
        <v>818</v>
      </c>
      <c r="H136" s="45" t="s">
        <v>496</v>
      </c>
      <c r="I136" s="46">
        <v>0</v>
      </c>
      <c r="J136" s="46">
        <f t="shared" si="14"/>
        <v>0</v>
      </c>
      <c r="K136" s="46">
        <v>0</v>
      </c>
      <c r="L136" s="46">
        <f t="shared" si="15"/>
        <v>0</v>
      </c>
      <c r="M136" s="46">
        <v>0</v>
      </c>
      <c r="N136" s="46">
        <f t="shared" si="16"/>
        <v>0</v>
      </c>
      <c r="O136" s="46">
        <v>1.5</v>
      </c>
      <c r="P136" s="46">
        <f t="shared" si="17"/>
        <v>0</v>
      </c>
      <c r="Q136" s="47">
        <f t="shared" si="20"/>
        <v>1.5</v>
      </c>
      <c r="R136" s="104"/>
      <c r="S136" s="35">
        <f t="shared" si="18"/>
        <v>0</v>
      </c>
    </row>
    <row r="137" spans="1:19" ht="14.4">
      <c r="A137" s="2" t="str">
        <f t="shared" si="19"/>
        <v>KOCAELİİnşaat</v>
      </c>
      <c r="B137" s="14">
        <v>134</v>
      </c>
      <c r="C137" s="14" t="s">
        <v>825</v>
      </c>
      <c r="D137" s="14" t="s">
        <v>465</v>
      </c>
      <c r="E137" s="4" t="s">
        <v>820</v>
      </c>
      <c r="F137" s="4" t="s">
        <v>332</v>
      </c>
      <c r="G137" s="4" t="s">
        <v>821</v>
      </c>
      <c r="H137" s="45" t="s">
        <v>496</v>
      </c>
      <c r="I137" s="46">
        <v>0</v>
      </c>
      <c r="J137" s="46">
        <f t="shared" si="14"/>
        <v>0</v>
      </c>
      <c r="K137" s="46">
        <v>0</v>
      </c>
      <c r="L137" s="46">
        <f t="shared" si="15"/>
        <v>0</v>
      </c>
      <c r="M137" s="46">
        <v>0</v>
      </c>
      <c r="N137" s="46">
        <f t="shared" si="16"/>
        <v>0</v>
      </c>
      <c r="O137" s="46">
        <v>1.5</v>
      </c>
      <c r="P137" s="46">
        <f t="shared" si="17"/>
        <v>0</v>
      </c>
      <c r="Q137" s="47">
        <f t="shared" si="20"/>
        <v>1.5</v>
      </c>
      <c r="R137" s="104"/>
      <c r="S137" s="35">
        <f t="shared" si="18"/>
        <v>0</v>
      </c>
    </row>
    <row r="138" spans="1:19" ht="27.6">
      <c r="A138" s="2" t="str">
        <f t="shared" si="19"/>
        <v>KOCAELİİnşaat</v>
      </c>
      <c r="B138" s="14">
        <v>135</v>
      </c>
      <c r="C138" s="14" t="s">
        <v>826</v>
      </c>
      <c r="D138" s="14" t="s">
        <v>465</v>
      </c>
      <c r="E138" s="4" t="s">
        <v>823</v>
      </c>
      <c r="F138" s="4" t="s">
        <v>325</v>
      </c>
      <c r="G138" s="4" t="s">
        <v>822</v>
      </c>
      <c r="H138" s="45" t="s">
        <v>30</v>
      </c>
      <c r="I138" s="46">
        <v>0</v>
      </c>
      <c r="J138" s="46">
        <f t="shared" si="14"/>
        <v>0</v>
      </c>
      <c r="K138" s="46">
        <v>0</v>
      </c>
      <c r="L138" s="46">
        <f t="shared" si="15"/>
        <v>0</v>
      </c>
      <c r="M138" s="46">
        <v>0</v>
      </c>
      <c r="N138" s="46">
        <f t="shared" si="16"/>
        <v>0</v>
      </c>
      <c r="O138" s="46">
        <v>1</v>
      </c>
      <c r="P138" s="46">
        <f t="shared" si="17"/>
        <v>0</v>
      </c>
      <c r="Q138" s="47">
        <f t="shared" si="20"/>
        <v>1</v>
      </c>
      <c r="R138" s="104"/>
      <c r="S138" s="35">
        <f t="shared" si="18"/>
        <v>0</v>
      </c>
    </row>
    <row r="139" spans="1:19" ht="14.4">
      <c r="A139" s="2" t="str">
        <f t="shared" si="19"/>
        <v>KOCAELİİnşaat</v>
      </c>
      <c r="B139" s="14">
        <v>136</v>
      </c>
      <c r="C139" s="14" t="s">
        <v>833</v>
      </c>
      <c r="D139" s="14" t="s">
        <v>465</v>
      </c>
      <c r="E139" s="4" t="s">
        <v>830</v>
      </c>
      <c r="F139" s="4" t="s">
        <v>325</v>
      </c>
      <c r="G139" s="4" t="s">
        <v>827</v>
      </c>
      <c r="H139" s="45" t="s">
        <v>496</v>
      </c>
      <c r="I139" s="46">
        <v>0</v>
      </c>
      <c r="J139" s="46">
        <f t="shared" si="14"/>
        <v>0</v>
      </c>
      <c r="K139" s="46">
        <v>0</v>
      </c>
      <c r="L139" s="46">
        <f t="shared" si="15"/>
        <v>0</v>
      </c>
      <c r="M139" s="46">
        <v>0</v>
      </c>
      <c r="N139" s="46">
        <f t="shared" si="16"/>
        <v>0</v>
      </c>
      <c r="O139" s="46">
        <v>1.5</v>
      </c>
      <c r="P139" s="46">
        <f t="shared" si="17"/>
        <v>0</v>
      </c>
      <c r="Q139" s="47">
        <f t="shared" si="20"/>
        <v>1.5</v>
      </c>
      <c r="R139" s="104"/>
      <c r="S139" s="35">
        <f t="shared" si="18"/>
        <v>0</v>
      </c>
    </row>
    <row r="140" spans="1:19" ht="14.4">
      <c r="A140" s="2" t="str">
        <f t="shared" si="19"/>
        <v>KOCAELİİnşaat</v>
      </c>
      <c r="B140" s="14">
        <v>137</v>
      </c>
      <c r="C140" s="14" t="s">
        <v>834</v>
      </c>
      <c r="D140" s="14" t="s">
        <v>465</v>
      </c>
      <c r="E140" s="4" t="s">
        <v>831</v>
      </c>
      <c r="F140" s="4" t="s">
        <v>325</v>
      </c>
      <c r="G140" s="4" t="s">
        <v>828</v>
      </c>
      <c r="H140" s="45" t="s">
        <v>496</v>
      </c>
      <c r="I140" s="46">
        <v>0</v>
      </c>
      <c r="J140" s="46">
        <f t="shared" si="14"/>
        <v>0</v>
      </c>
      <c r="K140" s="46">
        <v>0</v>
      </c>
      <c r="L140" s="46">
        <f t="shared" si="15"/>
        <v>0</v>
      </c>
      <c r="M140" s="46">
        <v>0</v>
      </c>
      <c r="N140" s="46">
        <f t="shared" si="16"/>
        <v>0</v>
      </c>
      <c r="O140" s="46">
        <v>1.5</v>
      </c>
      <c r="P140" s="46">
        <f t="shared" si="17"/>
        <v>0</v>
      </c>
      <c r="Q140" s="47">
        <f t="shared" si="20"/>
        <v>1.5</v>
      </c>
      <c r="R140" s="104"/>
      <c r="S140" s="35">
        <f t="shared" si="18"/>
        <v>0</v>
      </c>
    </row>
    <row r="141" spans="1:19" ht="14.4">
      <c r="A141" s="2" t="str">
        <f t="shared" si="19"/>
        <v>KOCAELİİnşaat</v>
      </c>
      <c r="B141" s="14">
        <v>138</v>
      </c>
      <c r="C141" s="14" t="s">
        <v>835</v>
      </c>
      <c r="D141" s="14" t="s">
        <v>465</v>
      </c>
      <c r="E141" s="4" t="s">
        <v>832</v>
      </c>
      <c r="F141" s="4" t="s">
        <v>325</v>
      </c>
      <c r="G141" s="4" t="s">
        <v>829</v>
      </c>
      <c r="H141" s="45" t="s">
        <v>496</v>
      </c>
      <c r="I141" s="46">
        <v>0</v>
      </c>
      <c r="J141" s="46">
        <f t="shared" si="14"/>
        <v>0</v>
      </c>
      <c r="K141" s="46">
        <v>0</v>
      </c>
      <c r="L141" s="46">
        <f t="shared" si="15"/>
        <v>0</v>
      </c>
      <c r="M141" s="46">
        <v>0</v>
      </c>
      <c r="N141" s="46">
        <f t="shared" si="16"/>
        <v>0</v>
      </c>
      <c r="O141" s="46">
        <v>1.5</v>
      </c>
      <c r="P141" s="46">
        <f t="shared" si="17"/>
        <v>0</v>
      </c>
      <c r="Q141" s="47">
        <f t="shared" si="20"/>
        <v>1.5</v>
      </c>
      <c r="R141" s="104"/>
      <c r="S141" s="35">
        <f t="shared" si="18"/>
        <v>0</v>
      </c>
    </row>
    <row r="142" spans="1:19" ht="14.4">
      <c r="A142" s="2" t="str">
        <f t="shared" si="19"/>
        <v>KOCAELİİnşaat</v>
      </c>
      <c r="B142" s="14">
        <v>139</v>
      </c>
      <c r="C142" s="14" t="s">
        <v>919</v>
      </c>
      <c r="D142" s="14" t="s">
        <v>465</v>
      </c>
      <c r="E142" s="4" t="s">
        <v>876</v>
      </c>
      <c r="F142" s="4" t="s">
        <v>328</v>
      </c>
      <c r="G142" s="4" t="s">
        <v>858</v>
      </c>
      <c r="H142" s="45" t="s">
        <v>875</v>
      </c>
      <c r="I142" s="46">
        <v>0</v>
      </c>
      <c r="J142" s="46">
        <f t="shared" si="14"/>
        <v>0</v>
      </c>
      <c r="K142" s="46">
        <v>0</v>
      </c>
      <c r="L142" s="46">
        <f t="shared" si="15"/>
        <v>0</v>
      </c>
      <c r="M142" s="46">
        <v>0</v>
      </c>
      <c r="N142" s="46">
        <f t="shared" si="16"/>
        <v>0</v>
      </c>
      <c r="O142" s="46">
        <v>1</v>
      </c>
      <c r="P142" s="46">
        <f t="shared" si="17"/>
        <v>0</v>
      </c>
      <c r="Q142" s="47">
        <f t="shared" si="20"/>
        <v>1</v>
      </c>
      <c r="R142" s="104"/>
      <c r="S142" s="35">
        <f t="shared" si="18"/>
        <v>0</v>
      </c>
    </row>
    <row r="143" spans="1:19" ht="27.6">
      <c r="A143" s="2" t="str">
        <f t="shared" si="19"/>
        <v>KOCAELİİnşaat</v>
      </c>
      <c r="B143" s="14">
        <v>140</v>
      </c>
      <c r="C143" s="14" t="s">
        <v>920</v>
      </c>
      <c r="D143" s="14" t="s">
        <v>465</v>
      </c>
      <c r="E143" s="4" t="s">
        <v>877</v>
      </c>
      <c r="F143" s="4" t="s">
        <v>328</v>
      </c>
      <c r="G143" s="4" t="s">
        <v>859</v>
      </c>
      <c r="H143" s="45" t="s">
        <v>496</v>
      </c>
      <c r="I143" s="46">
        <v>0</v>
      </c>
      <c r="J143" s="46">
        <f t="shared" si="14"/>
        <v>0</v>
      </c>
      <c r="K143" s="46">
        <v>0</v>
      </c>
      <c r="L143" s="46">
        <f t="shared" si="15"/>
        <v>0</v>
      </c>
      <c r="M143" s="46">
        <v>0</v>
      </c>
      <c r="N143" s="46">
        <f t="shared" si="16"/>
        <v>0</v>
      </c>
      <c r="O143" s="46">
        <v>1</v>
      </c>
      <c r="P143" s="46">
        <f t="shared" si="17"/>
        <v>0</v>
      </c>
      <c r="Q143" s="47">
        <f t="shared" si="20"/>
        <v>1</v>
      </c>
      <c r="R143" s="104"/>
      <c r="S143" s="35">
        <f t="shared" si="18"/>
        <v>0</v>
      </c>
    </row>
    <row r="144" spans="1:19" ht="27.6">
      <c r="A144" s="2" t="str">
        <f t="shared" si="19"/>
        <v>KOCAELİİnşaat</v>
      </c>
      <c r="B144" s="14">
        <v>141</v>
      </c>
      <c r="C144" s="14" t="s">
        <v>921</v>
      </c>
      <c r="D144" s="14" t="s">
        <v>465</v>
      </c>
      <c r="E144" s="4" t="s">
        <v>878</v>
      </c>
      <c r="F144" s="4" t="s">
        <v>328</v>
      </c>
      <c r="G144" s="4" t="s">
        <v>860</v>
      </c>
      <c r="H144" s="45" t="s">
        <v>496</v>
      </c>
      <c r="I144" s="46">
        <v>0</v>
      </c>
      <c r="J144" s="46">
        <f t="shared" si="14"/>
        <v>0</v>
      </c>
      <c r="K144" s="46">
        <v>0</v>
      </c>
      <c r="L144" s="46">
        <f t="shared" si="15"/>
        <v>0</v>
      </c>
      <c r="M144" s="46">
        <v>0</v>
      </c>
      <c r="N144" s="46">
        <f t="shared" si="16"/>
        <v>0</v>
      </c>
      <c r="O144" s="46">
        <v>1</v>
      </c>
      <c r="P144" s="46">
        <f t="shared" si="17"/>
        <v>0</v>
      </c>
      <c r="Q144" s="47">
        <f t="shared" si="20"/>
        <v>1</v>
      </c>
      <c r="R144" s="104"/>
      <c r="S144" s="35">
        <f t="shared" si="18"/>
        <v>0</v>
      </c>
    </row>
    <row r="145" spans="1:19" ht="14.4">
      <c r="A145" s="2" t="str">
        <f t="shared" si="19"/>
        <v>KOCAELİİnşaat</v>
      </c>
      <c r="B145" s="14">
        <v>142</v>
      </c>
      <c r="C145" s="14" t="s">
        <v>922</v>
      </c>
      <c r="D145" s="14" t="s">
        <v>465</v>
      </c>
      <c r="E145" s="4" t="s">
        <v>879</v>
      </c>
      <c r="F145" s="4" t="s">
        <v>328</v>
      </c>
      <c r="G145" s="4" t="s">
        <v>861</v>
      </c>
      <c r="H145" s="45" t="s">
        <v>875</v>
      </c>
      <c r="I145" s="46">
        <v>0</v>
      </c>
      <c r="J145" s="46">
        <f t="shared" si="14"/>
        <v>0</v>
      </c>
      <c r="K145" s="46">
        <v>0</v>
      </c>
      <c r="L145" s="46">
        <f t="shared" si="15"/>
        <v>0</v>
      </c>
      <c r="M145" s="46">
        <v>0</v>
      </c>
      <c r="N145" s="46">
        <f t="shared" si="16"/>
        <v>0</v>
      </c>
      <c r="O145" s="46">
        <v>1</v>
      </c>
      <c r="P145" s="46">
        <f t="shared" si="17"/>
        <v>0</v>
      </c>
      <c r="Q145" s="47">
        <f t="shared" si="20"/>
        <v>1</v>
      </c>
      <c r="R145" s="104"/>
      <c r="S145" s="35">
        <f t="shared" si="18"/>
        <v>0</v>
      </c>
    </row>
    <row r="146" spans="1:19" ht="14.4">
      <c r="A146" s="2" t="str">
        <f t="shared" si="19"/>
        <v>KOCAELİİnşaat</v>
      </c>
      <c r="B146" s="14">
        <v>143</v>
      </c>
      <c r="C146" s="14" t="s">
        <v>923</v>
      </c>
      <c r="D146" s="14" t="s">
        <v>465</v>
      </c>
      <c r="E146" s="4" t="s">
        <v>880</v>
      </c>
      <c r="F146" s="4" t="s">
        <v>329</v>
      </c>
      <c r="G146" s="4" t="s">
        <v>897</v>
      </c>
      <c r="H146" s="45" t="s">
        <v>496</v>
      </c>
      <c r="I146" s="46">
        <v>0</v>
      </c>
      <c r="J146" s="46">
        <f t="shared" si="14"/>
        <v>0</v>
      </c>
      <c r="K146" s="46">
        <v>0</v>
      </c>
      <c r="L146" s="46">
        <f t="shared" si="15"/>
        <v>0</v>
      </c>
      <c r="M146" s="46">
        <v>0</v>
      </c>
      <c r="N146" s="46">
        <f t="shared" si="16"/>
        <v>0</v>
      </c>
      <c r="O146" s="46">
        <v>1</v>
      </c>
      <c r="P146" s="46">
        <f t="shared" si="17"/>
        <v>0</v>
      </c>
      <c r="Q146" s="47">
        <f t="shared" si="20"/>
        <v>1</v>
      </c>
      <c r="R146" s="104"/>
      <c r="S146" s="35">
        <f t="shared" si="18"/>
        <v>0</v>
      </c>
    </row>
    <row r="147" spans="1:19" ht="14.4">
      <c r="A147" s="2" t="str">
        <f t="shared" si="19"/>
        <v>KOCAELİİnşaat</v>
      </c>
      <c r="B147" s="14">
        <v>144</v>
      </c>
      <c r="C147" s="14" t="s">
        <v>924</v>
      </c>
      <c r="D147" s="14" t="s">
        <v>465</v>
      </c>
      <c r="E147" s="4" t="s">
        <v>881</v>
      </c>
      <c r="F147" s="4" t="s">
        <v>336</v>
      </c>
      <c r="G147" s="4" t="s">
        <v>862</v>
      </c>
      <c r="H147" s="45" t="s">
        <v>496</v>
      </c>
      <c r="I147" s="46">
        <v>0</v>
      </c>
      <c r="J147" s="46">
        <f t="shared" si="14"/>
        <v>0</v>
      </c>
      <c r="K147" s="46">
        <v>0</v>
      </c>
      <c r="L147" s="46">
        <f t="shared" si="15"/>
        <v>0</v>
      </c>
      <c r="M147" s="46">
        <v>0</v>
      </c>
      <c r="N147" s="46">
        <f t="shared" si="16"/>
        <v>0</v>
      </c>
      <c r="O147" s="46">
        <v>1</v>
      </c>
      <c r="P147" s="46">
        <f t="shared" si="17"/>
        <v>0</v>
      </c>
      <c r="Q147" s="47">
        <f t="shared" si="20"/>
        <v>1</v>
      </c>
      <c r="R147" s="104"/>
      <c r="S147" s="35">
        <f t="shared" si="18"/>
        <v>0</v>
      </c>
    </row>
    <row r="148" spans="1:19" ht="14.4">
      <c r="A148" s="2" t="str">
        <f t="shared" si="19"/>
        <v>KOCAELİİnşaat</v>
      </c>
      <c r="B148" s="14">
        <v>145</v>
      </c>
      <c r="C148" s="14" t="s">
        <v>925</v>
      </c>
      <c r="D148" s="14" t="s">
        <v>465</v>
      </c>
      <c r="E148" s="4" t="s">
        <v>882</v>
      </c>
      <c r="F148" s="4" t="s">
        <v>326</v>
      </c>
      <c r="G148" s="4" t="s">
        <v>863</v>
      </c>
      <c r="H148" s="45" t="s">
        <v>496</v>
      </c>
      <c r="I148" s="46">
        <v>0</v>
      </c>
      <c r="J148" s="46">
        <f t="shared" si="14"/>
        <v>0</v>
      </c>
      <c r="K148" s="46">
        <v>0</v>
      </c>
      <c r="L148" s="46">
        <f t="shared" si="15"/>
        <v>0</v>
      </c>
      <c r="M148" s="46">
        <v>0</v>
      </c>
      <c r="N148" s="46">
        <f t="shared" si="16"/>
        <v>0</v>
      </c>
      <c r="O148" s="46">
        <v>1</v>
      </c>
      <c r="P148" s="46">
        <f t="shared" si="17"/>
        <v>0</v>
      </c>
      <c r="Q148" s="47">
        <f t="shared" si="20"/>
        <v>1</v>
      </c>
      <c r="R148" s="104"/>
      <c r="S148" s="35">
        <f t="shared" si="18"/>
        <v>0</v>
      </c>
    </row>
    <row r="149" spans="1:19" ht="14.4">
      <c r="A149" s="2" t="str">
        <f t="shared" si="19"/>
        <v>KOCAELİİnşaat</v>
      </c>
      <c r="B149" s="14">
        <v>146</v>
      </c>
      <c r="C149" s="14" t="s">
        <v>926</v>
      </c>
      <c r="D149" s="14" t="s">
        <v>465</v>
      </c>
      <c r="E149" s="4" t="s">
        <v>883</v>
      </c>
      <c r="F149" s="4" t="s">
        <v>326</v>
      </c>
      <c r="G149" s="4" t="s">
        <v>864</v>
      </c>
      <c r="H149" s="45" t="s">
        <v>875</v>
      </c>
      <c r="I149" s="46">
        <v>0</v>
      </c>
      <c r="J149" s="46">
        <f t="shared" si="14"/>
        <v>0</v>
      </c>
      <c r="K149" s="46">
        <v>0</v>
      </c>
      <c r="L149" s="46">
        <f t="shared" si="15"/>
        <v>0</v>
      </c>
      <c r="M149" s="46">
        <v>0</v>
      </c>
      <c r="N149" s="46">
        <f t="shared" si="16"/>
        <v>0</v>
      </c>
      <c r="O149" s="46">
        <v>1</v>
      </c>
      <c r="P149" s="46">
        <f t="shared" si="17"/>
        <v>0</v>
      </c>
      <c r="Q149" s="47">
        <f t="shared" si="20"/>
        <v>1</v>
      </c>
      <c r="R149" s="104"/>
      <c r="S149" s="35">
        <f t="shared" si="18"/>
        <v>0</v>
      </c>
    </row>
    <row r="150" spans="1:19" ht="14.4">
      <c r="A150" s="2" t="str">
        <f t="shared" si="19"/>
        <v>KOCAELİİnşaat</v>
      </c>
      <c r="B150" s="14">
        <v>147</v>
      </c>
      <c r="C150" s="14" t="s">
        <v>927</v>
      </c>
      <c r="D150" s="14" t="s">
        <v>465</v>
      </c>
      <c r="E150" s="4" t="s">
        <v>884</v>
      </c>
      <c r="F150" s="4" t="s">
        <v>326</v>
      </c>
      <c r="G150" s="4" t="s">
        <v>865</v>
      </c>
      <c r="H150" s="45" t="s">
        <v>496</v>
      </c>
      <c r="I150" s="46">
        <v>0</v>
      </c>
      <c r="J150" s="46">
        <f t="shared" si="14"/>
        <v>0</v>
      </c>
      <c r="K150" s="46">
        <v>0</v>
      </c>
      <c r="L150" s="46">
        <f t="shared" si="15"/>
        <v>0</v>
      </c>
      <c r="M150" s="46">
        <v>0</v>
      </c>
      <c r="N150" s="46">
        <f t="shared" si="16"/>
        <v>0</v>
      </c>
      <c r="O150" s="46">
        <v>1</v>
      </c>
      <c r="P150" s="46">
        <f t="shared" si="17"/>
        <v>0</v>
      </c>
      <c r="Q150" s="47">
        <f t="shared" si="20"/>
        <v>1</v>
      </c>
      <c r="R150" s="104"/>
      <c r="S150" s="35">
        <f t="shared" si="18"/>
        <v>0</v>
      </c>
    </row>
    <row r="151" spans="1:19" ht="14.4">
      <c r="A151" s="2" t="str">
        <f t="shared" si="19"/>
        <v>KOCAELİİnşaat</v>
      </c>
      <c r="B151" s="14">
        <v>148</v>
      </c>
      <c r="C151" s="14" t="s">
        <v>928</v>
      </c>
      <c r="D151" s="14" t="s">
        <v>465</v>
      </c>
      <c r="E151" s="4" t="s">
        <v>885</v>
      </c>
      <c r="F151" s="4" t="s">
        <v>326</v>
      </c>
      <c r="G151" s="4" t="s">
        <v>866</v>
      </c>
      <c r="H151" s="45" t="s">
        <v>875</v>
      </c>
      <c r="I151" s="46">
        <v>0</v>
      </c>
      <c r="J151" s="46">
        <f t="shared" si="14"/>
        <v>0</v>
      </c>
      <c r="K151" s="46">
        <v>0</v>
      </c>
      <c r="L151" s="46">
        <f t="shared" si="15"/>
        <v>0</v>
      </c>
      <c r="M151" s="46">
        <v>0</v>
      </c>
      <c r="N151" s="46">
        <f t="shared" si="16"/>
        <v>0</v>
      </c>
      <c r="O151" s="46">
        <v>1</v>
      </c>
      <c r="P151" s="46">
        <f t="shared" si="17"/>
        <v>0</v>
      </c>
      <c r="Q151" s="47">
        <f t="shared" si="20"/>
        <v>1</v>
      </c>
      <c r="R151" s="104"/>
      <c r="S151" s="35">
        <f t="shared" si="18"/>
        <v>0</v>
      </c>
    </row>
    <row r="152" spans="1:19" ht="14.4">
      <c r="A152" s="2" t="str">
        <f t="shared" si="19"/>
        <v>KOCAELİİnşaat</v>
      </c>
      <c r="B152" s="14">
        <v>149</v>
      </c>
      <c r="C152" s="14" t="s">
        <v>929</v>
      </c>
      <c r="D152" s="14" t="s">
        <v>465</v>
      </c>
      <c r="E152" s="4" t="s">
        <v>886</v>
      </c>
      <c r="F152" s="4" t="s">
        <v>325</v>
      </c>
      <c r="G152" s="4" t="s">
        <v>867</v>
      </c>
      <c r="H152" s="45" t="s">
        <v>30</v>
      </c>
      <c r="I152" s="46">
        <v>0</v>
      </c>
      <c r="J152" s="46">
        <f t="shared" si="14"/>
        <v>0</v>
      </c>
      <c r="K152" s="46">
        <v>0</v>
      </c>
      <c r="L152" s="46">
        <f t="shared" si="15"/>
        <v>0</v>
      </c>
      <c r="M152" s="46">
        <v>0</v>
      </c>
      <c r="N152" s="46">
        <f t="shared" si="16"/>
        <v>0</v>
      </c>
      <c r="O152" s="46">
        <v>1</v>
      </c>
      <c r="P152" s="46">
        <f t="shared" si="17"/>
        <v>0</v>
      </c>
      <c r="Q152" s="47">
        <f t="shared" si="20"/>
        <v>1</v>
      </c>
      <c r="R152" s="104"/>
      <c r="S152" s="35">
        <f t="shared" si="18"/>
        <v>0</v>
      </c>
    </row>
    <row r="153" spans="1:19" ht="27.6">
      <c r="A153" s="2" t="str">
        <f t="shared" si="19"/>
        <v>KOCAELİİnşaat</v>
      </c>
      <c r="B153" s="14">
        <v>150</v>
      </c>
      <c r="C153" s="14" t="s">
        <v>930</v>
      </c>
      <c r="D153" s="14" t="s">
        <v>465</v>
      </c>
      <c r="E153" s="4" t="s">
        <v>887</v>
      </c>
      <c r="F153" s="4" t="s">
        <v>325</v>
      </c>
      <c r="G153" s="4" t="s">
        <v>962</v>
      </c>
      <c r="H153" s="45" t="s">
        <v>496</v>
      </c>
      <c r="I153" s="46">
        <v>0</v>
      </c>
      <c r="J153" s="46">
        <f t="shared" si="14"/>
        <v>0</v>
      </c>
      <c r="K153" s="46">
        <v>0</v>
      </c>
      <c r="L153" s="46">
        <f t="shared" si="15"/>
        <v>0</v>
      </c>
      <c r="M153" s="46">
        <v>0</v>
      </c>
      <c r="N153" s="46">
        <f t="shared" si="16"/>
        <v>0</v>
      </c>
      <c r="O153" s="46">
        <v>1</v>
      </c>
      <c r="P153" s="46">
        <f t="shared" si="17"/>
        <v>0</v>
      </c>
      <c r="Q153" s="47">
        <f t="shared" si="20"/>
        <v>1</v>
      </c>
      <c r="R153" s="104"/>
      <c r="S153" s="35">
        <f t="shared" si="18"/>
        <v>0</v>
      </c>
    </row>
    <row r="154" spans="1:19" ht="27.6">
      <c r="A154" s="2" t="str">
        <f t="shared" si="19"/>
        <v>KOCAELİİnşaat</v>
      </c>
      <c r="B154" s="14">
        <v>151</v>
      </c>
      <c r="C154" s="14" t="s">
        <v>931</v>
      </c>
      <c r="D154" s="14" t="s">
        <v>465</v>
      </c>
      <c r="E154" s="4" t="s">
        <v>888</v>
      </c>
      <c r="F154" s="4" t="s">
        <v>325</v>
      </c>
      <c r="G154" s="4" t="s">
        <v>869</v>
      </c>
      <c r="H154" s="45" t="s">
        <v>30</v>
      </c>
      <c r="I154" s="46">
        <v>0</v>
      </c>
      <c r="J154" s="46">
        <f t="shared" si="14"/>
        <v>0</v>
      </c>
      <c r="K154" s="46">
        <v>0</v>
      </c>
      <c r="L154" s="46">
        <f t="shared" si="15"/>
        <v>0</v>
      </c>
      <c r="M154" s="46">
        <v>0</v>
      </c>
      <c r="N154" s="46">
        <f t="shared" si="16"/>
        <v>0</v>
      </c>
      <c r="O154" s="46">
        <v>1</v>
      </c>
      <c r="P154" s="46">
        <f t="shared" si="17"/>
        <v>0</v>
      </c>
      <c r="Q154" s="47">
        <f t="shared" si="20"/>
        <v>1</v>
      </c>
      <c r="R154" s="104"/>
      <c r="S154" s="35">
        <f t="shared" si="18"/>
        <v>0</v>
      </c>
    </row>
    <row r="155" spans="1:19" ht="14.4">
      <c r="A155" s="2" t="str">
        <f t="shared" si="19"/>
        <v>KOCAELİİnşaat</v>
      </c>
      <c r="B155" s="14">
        <v>152</v>
      </c>
      <c r="C155" s="14" t="s">
        <v>932</v>
      </c>
      <c r="D155" s="14" t="s">
        <v>465</v>
      </c>
      <c r="E155" s="4" t="s">
        <v>889</v>
      </c>
      <c r="F155" s="4" t="s">
        <v>326</v>
      </c>
      <c r="G155" s="4" t="s">
        <v>896</v>
      </c>
      <c r="H155" s="45" t="s">
        <v>496</v>
      </c>
      <c r="I155" s="46">
        <v>0</v>
      </c>
      <c r="J155" s="46">
        <f t="shared" si="14"/>
        <v>0</v>
      </c>
      <c r="K155" s="46">
        <v>0</v>
      </c>
      <c r="L155" s="46">
        <f t="shared" si="15"/>
        <v>0</v>
      </c>
      <c r="M155" s="46">
        <v>0</v>
      </c>
      <c r="N155" s="46">
        <f t="shared" si="16"/>
        <v>0</v>
      </c>
      <c r="O155" s="46">
        <v>1</v>
      </c>
      <c r="P155" s="46">
        <f t="shared" si="17"/>
        <v>0</v>
      </c>
      <c r="Q155" s="47">
        <f t="shared" si="20"/>
        <v>1</v>
      </c>
      <c r="R155" s="104"/>
      <c r="S155" s="35">
        <f t="shared" si="18"/>
        <v>0</v>
      </c>
    </row>
    <row r="156" spans="1:19" ht="14.4">
      <c r="A156" s="2" t="str">
        <f t="shared" si="19"/>
        <v>KOCAELİİnşaat</v>
      </c>
      <c r="B156" s="14">
        <v>153</v>
      </c>
      <c r="C156" s="14" t="s">
        <v>933</v>
      </c>
      <c r="D156" s="14" t="s">
        <v>465</v>
      </c>
      <c r="E156" s="4" t="s">
        <v>890</v>
      </c>
      <c r="F156" s="4" t="s">
        <v>325</v>
      </c>
      <c r="G156" s="4" t="s">
        <v>870</v>
      </c>
      <c r="H156" s="45" t="s">
        <v>30</v>
      </c>
      <c r="I156" s="46">
        <v>0</v>
      </c>
      <c r="J156" s="46">
        <f t="shared" si="14"/>
        <v>0</v>
      </c>
      <c r="K156" s="46">
        <v>0</v>
      </c>
      <c r="L156" s="46">
        <f t="shared" si="15"/>
        <v>0</v>
      </c>
      <c r="M156" s="46">
        <v>0</v>
      </c>
      <c r="N156" s="46">
        <f t="shared" si="16"/>
        <v>0</v>
      </c>
      <c r="O156" s="46">
        <v>1</v>
      </c>
      <c r="P156" s="46">
        <f t="shared" si="17"/>
        <v>0</v>
      </c>
      <c r="Q156" s="47">
        <f t="shared" si="20"/>
        <v>1</v>
      </c>
      <c r="R156" s="104"/>
      <c r="S156" s="35">
        <f t="shared" si="18"/>
        <v>0</v>
      </c>
    </row>
    <row r="157" spans="1:19" ht="14.4">
      <c r="A157" s="2" t="str">
        <f t="shared" si="19"/>
        <v>KOCAELİİnşaat</v>
      </c>
      <c r="B157" s="14">
        <v>154</v>
      </c>
      <c r="C157" s="14" t="s">
        <v>934</v>
      </c>
      <c r="D157" s="14" t="s">
        <v>465</v>
      </c>
      <c r="E157" s="4" t="s">
        <v>891</v>
      </c>
      <c r="F157" s="4" t="s">
        <v>374</v>
      </c>
      <c r="G157" s="4" t="s">
        <v>963</v>
      </c>
      <c r="H157" s="45" t="s">
        <v>875</v>
      </c>
      <c r="I157" s="46">
        <v>0</v>
      </c>
      <c r="J157" s="46">
        <f t="shared" si="14"/>
        <v>0</v>
      </c>
      <c r="K157" s="46">
        <v>0</v>
      </c>
      <c r="L157" s="46">
        <f t="shared" si="15"/>
        <v>0</v>
      </c>
      <c r="M157" s="46">
        <v>0</v>
      </c>
      <c r="N157" s="46">
        <f t="shared" si="16"/>
        <v>0</v>
      </c>
      <c r="O157" s="46">
        <v>1</v>
      </c>
      <c r="P157" s="46">
        <f t="shared" si="17"/>
        <v>0</v>
      </c>
      <c r="Q157" s="47">
        <f t="shared" si="20"/>
        <v>1</v>
      </c>
      <c r="R157" s="104"/>
      <c r="S157" s="35">
        <f t="shared" si="18"/>
        <v>0</v>
      </c>
    </row>
    <row r="158" spans="1:19" ht="27.6">
      <c r="A158" s="2" t="str">
        <f t="shared" si="19"/>
        <v>KOCAELİİnşaat</v>
      </c>
      <c r="B158" s="14">
        <v>155</v>
      </c>
      <c r="C158" s="14" t="s">
        <v>935</v>
      </c>
      <c r="D158" s="14" t="s">
        <v>465</v>
      </c>
      <c r="E158" s="4" t="s">
        <v>892</v>
      </c>
      <c r="F158" s="4" t="s">
        <v>329</v>
      </c>
      <c r="G158" s="4" t="s">
        <v>872</v>
      </c>
      <c r="H158" s="45" t="s">
        <v>30</v>
      </c>
      <c r="I158" s="46">
        <v>0</v>
      </c>
      <c r="J158" s="46">
        <f t="shared" si="14"/>
        <v>0</v>
      </c>
      <c r="K158" s="46">
        <v>0</v>
      </c>
      <c r="L158" s="46">
        <f t="shared" si="15"/>
        <v>0</v>
      </c>
      <c r="M158" s="46">
        <v>0</v>
      </c>
      <c r="N158" s="46">
        <f t="shared" si="16"/>
        <v>0</v>
      </c>
      <c r="O158" s="46">
        <v>1</v>
      </c>
      <c r="P158" s="46">
        <f t="shared" si="17"/>
        <v>0</v>
      </c>
      <c r="Q158" s="47">
        <f t="shared" si="20"/>
        <v>1</v>
      </c>
      <c r="R158" s="104"/>
      <c r="S158" s="35">
        <f t="shared" si="18"/>
        <v>0</v>
      </c>
    </row>
    <row r="159" spans="1:19" ht="14.4">
      <c r="A159" s="2" t="str">
        <f t="shared" si="19"/>
        <v>KOCAELİİnşaat</v>
      </c>
      <c r="B159" s="14">
        <v>156</v>
      </c>
      <c r="C159" s="14" t="s">
        <v>936</v>
      </c>
      <c r="D159" s="14" t="s">
        <v>465</v>
      </c>
      <c r="E159" s="4" t="s">
        <v>893</v>
      </c>
      <c r="F159" s="4" t="s">
        <v>335</v>
      </c>
      <c r="G159" s="4" t="s">
        <v>873</v>
      </c>
      <c r="H159" s="45" t="s">
        <v>30</v>
      </c>
      <c r="I159" s="46">
        <v>0</v>
      </c>
      <c r="J159" s="46">
        <f t="shared" si="14"/>
        <v>0</v>
      </c>
      <c r="K159" s="46">
        <v>0</v>
      </c>
      <c r="L159" s="46">
        <f t="shared" si="15"/>
        <v>0</v>
      </c>
      <c r="M159" s="46">
        <v>0</v>
      </c>
      <c r="N159" s="46">
        <f t="shared" si="16"/>
        <v>0</v>
      </c>
      <c r="O159" s="46">
        <v>1</v>
      </c>
      <c r="P159" s="46">
        <f t="shared" si="17"/>
        <v>0</v>
      </c>
      <c r="Q159" s="47">
        <f t="shared" si="20"/>
        <v>1</v>
      </c>
      <c r="R159" s="104"/>
      <c r="S159" s="35">
        <f t="shared" si="18"/>
        <v>0</v>
      </c>
    </row>
    <row r="160" spans="1:19" ht="14.4">
      <c r="A160" s="2" t="str">
        <f t="shared" si="19"/>
        <v>KOCAELİİnşaat</v>
      </c>
      <c r="B160" s="14">
        <v>157</v>
      </c>
      <c r="C160" s="14" t="s">
        <v>937</v>
      </c>
      <c r="D160" s="14" t="s">
        <v>465</v>
      </c>
      <c r="E160" s="4" t="s">
        <v>894</v>
      </c>
      <c r="F160" s="4" t="s">
        <v>327</v>
      </c>
      <c r="G160" s="4" t="s">
        <v>874</v>
      </c>
      <c r="H160" s="45" t="s">
        <v>496</v>
      </c>
      <c r="I160" s="46">
        <v>0</v>
      </c>
      <c r="J160" s="46">
        <f t="shared" si="14"/>
        <v>0</v>
      </c>
      <c r="K160" s="46">
        <v>0</v>
      </c>
      <c r="L160" s="46">
        <f t="shared" si="15"/>
        <v>0</v>
      </c>
      <c r="M160" s="46">
        <v>0</v>
      </c>
      <c r="N160" s="46">
        <f t="shared" si="16"/>
        <v>0</v>
      </c>
      <c r="O160" s="46">
        <v>1</v>
      </c>
      <c r="P160" s="46">
        <f t="shared" si="17"/>
        <v>0</v>
      </c>
      <c r="Q160" s="47">
        <f t="shared" si="20"/>
        <v>1</v>
      </c>
      <c r="R160" s="104"/>
      <c r="S160" s="35">
        <f t="shared" si="18"/>
        <v>0</v>
      </c>
    </row>
    <row r="161" spans="1:19" ht="27.6">
      <c r="A161" s="2" t="str">
        <f t="shared" si="19"/>
        <v>KOCAELİİnşaat</v>
      </c>
      <c r="B161" s="14">
        <v>158</v>
      </c>
      <c r="C161" s="14" t="s">
        <v>938</v>
      </c>
      <c r="D161" s="14" t="s">
        <v>465</v>
      </c>
      <c r="E161" s="4" t="s">
        <v>895</v>
      </c>
      <c r="F161" s="4" t="s">
        <v>328</v>
      </c>
      <c r="G161" s="4" t="s">
        <v>918</v>
      </c>
      <c r="H161" s="45" t="s">
        <v>496</v>
      </c>
      <c r="I161" s="46">
        <v>0</v>
      </c>
      <c r="J161" s="46">
        <f t="shared" si="14"/>
        <v>0</v>
      </c>
      <c r="K161" s="46">
        <v>0</v>
      </c>
      <c r="L161" s="46">
        <f t="shared" si="15"/>
        <v>0</v>
      </c>
      <c r="M161" s="46">
        <v>0</v>
      </c>
      <c r="N161" s="46">
        <f t="shared" si="16"/>
        <v>0</v>
      </c>
      <c r="O161" s="46">
        <v>1</v>
      </c>
      <c r="P161" s="46">
        <f t="shared" si="17"/>
        <v>0</v>
      </c>
      <c r="Q161" s="47">
        <f t="shared" si="20"/>
        <v>1</v>
      </c>
      <c r="R161" s="104"/>
      <c r="S161" s="35">
        <f t="shared" si="18"/>
        <v>0</v>
      </c>
    </row>
    <row r="162" spans="1:19" ht="28.8">
      <c r="A162" s="2" t="str">
        <f t="shared" si="19"/>
        <v>KOCAELİİnşaat</v>
      </c>
      <c r="B162" s="14">
        <v>159</v>
      </c>
      <c r="C162" s="14" t="s">
        <v>1042</v>
      </c>
      <c r="D162" s="29" t="s">
        <v>465</v>
      </c>
      <c r="E162" s="30" t="s">
        <v>1043</v>
      </c>
      <c r="F162" s="10" t="s">
        <v>325</v>
      </c>
      <c r="G162" s="10" t="s">
        <v>1044</v>
      </c>
      <c r="H162" s="31" t="s">
        <v>28</v>
      </c>
      <c r="I162" s="46">
        <v>0</v>
      </c>
      <c r="J162" s="46">
        <f t="shared" si="14"/>
        <v>0</v>
      </c>
      <c r="K162" s="46">
        <v>0</v>
      </c>
      <c r="L162" s="46">
        <f t="shared" si="15"/>
        <v>0</v>
      </c>
      <c r="M162" s="46">
        <v>0</v>
      </c>
      <c r="N162" s="46">
        <f t="shared" si="16"/>
        <v>0</v>
      </c>
      <c r="O162" s="46">
        <v>1</v>
      </c>
      <c r="P162" s="46">
        <f t="shared" si="17"/>
        <v>0</v>
      </c>
      <c r="Q162" s="47">
        <f t="shared" si="20"/>
        <v>1</v>
      </c>
      <c r="R162" s="104"/>
      <c r="S162" s="35">
        <f t="shared" si="18"/>
        <v>0</v>
      </c>
    </row>
    <row r="163" spans="1:19" ht="14.4">
      <c r="A163" s="2" t="str">
        <f t="shared" si="19"/>
        <v>KOCAELİİnşaat</v>
      </c>
      <c r="B163" s="14">
        <v>160</v>
      </c>
      <c r="C163" s="14" t="s">
        <v>1047</v>
      </c>
      <c r="D163" s="29" t="s">
        <v>465</v>
      </c>
      <c r="E163" s="30" t="s">
        <v>1049</v>
      </c>
      <c r="F163" s="10" t="s">
        <v>326</v>
      </c>
      <c r="G163" s="10" t="s">
        <v>1048</v>
      </c>
      <c r="H163" s="31" t="s">
        <v>82</v>
      </c>
      <c r="I163" s="46">
        <v>0</v>
      </c>
      <c r="J163" s="46">
        <f t="shared" si="14"/>
        <v>0</v>
      </c>
      <c r="K163" s="46">
        <v>0</v>
      </c>
      <c r="L163" s="46">
        <f t="shared" si="15"/>
        <v>0</v>
      </c>
      <c r="M163" s="46">
        <v>0</v>
      </c>
      <c r="N163" s="46">
        <f t="shared" si="16"/>
        <v>0</v>
      </c>
      <c r="O163" s="46">
        <v>1</v>
      </c>
      <c r="P163" s="46">
        <f t="shared" si="17"/>
        <v>0</v>
      </c>
      <c r="Q163" s="47">
        <f t="shared" si="20"/>
        <v>1</v>
      </c>
      <c r="R163" s="104"/>
      <c r="S163" s="35">
        <f t="shared" si="18"/>
        <v>0</v>
      </c>
    </row>
    <row r="164" spans="1:19" ht="27.6">
      <c r="A164" s="2" t="str">
        <f t="shared" si="19"/>
        <v>KOCAELİElektrik</v>
      </c>
      <c r="B164" s="14">
        <v>159</v>
      </c>
      <c r="C164" s="14" t="s">
        <v>656</v>
      </c>
      <c r="D164" s="14" t="s">
        <v>466</v>
      </c>
      <c r="E164" s="4" t="s">
        <v>198</v>
      </c>
      <c r="F164" s="4" t="s">
        <v>340</v>
      </c>
      <c r="G164" s="4" t="s">
        <v>104</v>
      </c>
      <c r="H164" s="45" t="s">
        <v>400</v>
      </c>
      <c r="I164" s="46">
        <v>2</v>
      </c>
      <c r="J164" s="46">
        <f t="shared" si="14"/>
        <v>0</v>
      </c>
      <c r="K164" s="46">
        <v>4</v>
      </c>
      <c r="L164" s="46">
        <f t="shared" si="15"/>
        <v>0</v>
      </c>
      <c r="M164" s="46">
        <v>6</v>
      </c>
      <c r="N164" s="46">
        <f t="shared" si="16"/>
        <v>0</v>
      </c>
      <c r="O164" s="46">
        <v>2</v>
      </c>
      <c r="P164" s="46">
        <f t="shared" si="17"/>
        <v>0</v>
      </c>
      <c r="Q164" s="47">
        <f t="shared" si="20"/>
        <v>14</v>
      </c>
      <c r="R164" s="104"/>
      <c r="S164" s="35">
        <f t="shared" si="18"/>
        <v>0</v>
      </c>
    </row>
    <row r="165" spans="1:19" ht="27.6">
      <c r="A165" s="2" t="str">
        <f t="shared" si="19"/>
        <v>KOCAELİElektrik</v>
      </c>
      <c r="B165" s="14">
        <v>160</v>
      </c>
      <c r="C165" s="14" t="s">
        <v>657</v>
      </c>
      <c r="D165" s="14" t="s">
        <v>466</v>
      </c>
      <c r="E165" s="4">
        <v>833671</v>
      </c>
      <c r="F165" s="4" t="s">
        <v>342</v>
      </c>
      <c r="G165" s="4" t="s">
        <v>105</v>
      </c>
      <c r="H165" s="45" t="s">
        <v>30</v>
      </c>
      <c r="I165" s="46">
        <v>19</v>
      </c>
      <c r="J165" s="46">
        <f t="shared" si="14"/>
        <v>0</v>
      </c>
      <c r="K165" s="46">
        <v>0</v>
      </c>
      <c r="L165" s="46">
        <f t="shared" si="15"/>
        <v>0</v>
      </c>
      <c r="M165" s="46">
        <v>0</v>
      </c>
      <c r="N165" s="46">
        <f t="shared" si="16"/>
        <v>0</v>
      </c>
      <c r="O165" s="46">
        <v>1</v>
      </c>
      <c r="P165" s="46">
        <f t="shared" si="17"/>
        <v>0</v>
      </c>
      <c r="Q165" s="47">
        <f t="shared" si="20"/>
        <v>20</v>
      </c>
      <c r="R165" s="104"/>
      <c r="S165" s="35">
        <f t="shared" si="18"/>
        <v>0</v>
      </c>
    </row>
    <row r="166" spans="1:19" ht="14.4">
      <c r="A166" s="2" t="str">
        <f t="shared" si="19"/>
        <v>KOCAELİElektrik</v>
      </c>
      <c r="B166" s="14">
        <v>161</v>
      </c>
      <c r="C166" s="14" t="s">
        <v>658</v>
      </c>
      <c r="D166" s="14" t="s">
        <v>466</v>
      </c>
      <c r="E166" s="4">
        <v>780102</v>
      </c>
      <c r="F166" s="4" t="s">
        <v>341</v>
      </c>
      <c r="G166" s="4" t="s">
        <v>106</v>
      </c>
      <c r="H166" s="45" t="s">
        <v>30</v>
      </c>
      <c r="I166" s="46">
        <v>6</v>
      </c>
      <c r="J166" s="46">
        <f t="shared" si="14"/>
        <v>0</v>
      </c>
      <c r="K166" s="46">
        <v>8</v>
      </c>
      <c r="L166" s="46">
        <f t="shared" si="15"/>
        <v>0</v>
      </c>
      <c r="M166" s="46">
        <v>12</v>
      </c>
      <c r="N166" s="46">
        <f t="shared" si="16"/>
        <v>0</v>
      </c>
      <c r="O166" s="46">
        <v>1</v>
      </c>
      <c r="P166" s="46">
        <f t="shared" si="17"/>
        <v>0</v>
      </c>
      <c r="Q166" s="47">
        <f t="shared" si="20"/>
        <v>27</v>
      </c>
      <c r="R166" s="104"/>
      <c r="S166" s="35">
        <f t="shared" si="18"/>
        <v>0</v>
      </c>
    </row>
    <row r="167" spans="1:19" ht="14.4">
      <c r="A167" s="2" t="str">
        <f t="shared" si="19"/>
        <v>KOCAELİElektrik</v>
      </c>
      <c r="B167" s="14">
        <v>162</v>
      </c>
      <c r="C167" s="14" t="s">
        <v>659</v>
      </c>
      <c r="D167" s="14" t="s">
        <v>466</v>
      </c>
      <c r="E167" s="4">
        <v>780101</v>
      </c>
      <c r="F167" s="4" t="s">
        <v>341</v>
      </c>
      <c r="G167" s="4" t="s">
        <v>107</v>
      </c>
      <c r="H167" s="45" t="s">
        <v>30</v>
      </c>
      <c r="I167" s="46">
        <v>3</v>
      </c>
      <c r="J167" s="46">
        <f t="shared" si="14"/>
        <v>0</v>
      </c>
      <c r="K167" s="46">
        <v>4</v>
      </c>
      <c r="L167" s="46">
        <f t="shared" si="15"/>
        <v>0</v>
      </c>
      <c r="M167" s="46">
        <v>6</v>
      </c>
      <c r="N167" s="46">
        <f t="shared" si="16"/>
        <v>0</v>
      </c>
      <c r="O167" s="46">
        <v>1</v>
      </c>
      <c r="P167" s="46">
        <f t="shared" si="17"/>
        <v>0</v>
      </c>
      <c r="Q167" s="47">
        <f t="shared" si="20"/>
        <v>14</v>
      </c>
      <c r="R167" s="104"/>
      <c r="S167" s="35">
        <f t="shared" si="18"/>
        <v>0</v>
      </c>
    </row>
    <row r="168" spans="1:19" ht="14.4">
      <c r="A168" s="2" t="str">
        <f t="shared" si="19"/>
        <v>KOCAELİElektrik</v>
      </c>
      <c r="B168" s="14">
        <v>163</v>
      </c>
      <c r="C168" s="14" t="s">
        <v>660</v>
      </c>
      <c r="D168" s="14" t="s">
        <v>466</v>
      </c>
      <c r="E168" s="4">
        <v>780115</v>
      </c>
      <c r="F168" s="4" t="s">
        <v>341</v>
      </c>
      <c r="G168" s="4" t="s">
        <v>108</v>
      </c>
      <c r="H168" s="45" t="s">
        <v>30</v>
      </c>
      <c r="I168" s="46">
        <v>21</v>
      </c>
      <c r="J168" s="46">
        <f t="shared" si="14"/>
        <v>0</v>
      </c>
      <c r="K168" s="46">
        <v>28</v>
      </c>
      <c r="L168" s="46">
        <f t="shared" si="15"/>
        <v>0</v>
      </c>
      <c r="M168" s="46">
        <v>42</v>
      </c>
      <c r="N168" s="46">
        <f t="shared" si="16"/>
        <v>0</v>
      </c>
      <c r="O168" s="46">
        <v>3</v>
      </c>
      <c r="P168" s="46">
        <f t="shared" si="17"/>
        <v>0</v>
      </c>
      <c r="Q168" s="47">
        <f t="shared" si="20"/>
        <v>94</v>
      </c>
      <c r="R168" s="104"/>
      <c r="S168" s="35">
        <f t="shared" si="18"/>
        <v>0</v>
      </c>
    </row>
    <row r="169" spans="1:19" ht="14.4">
      <c r="A169" s="2" t="str">
        <f t="shared" si="19"/>
        <v>KOCAELİElektrik</v>
      </c>
      <c r="B169" s="14">
        <v>164</v>
      </c>
      <c r="C169" s="14" t="s">
        <v>661</v>
      </c>
      <c r="D169" s="14" t="s">
        <v>466</v>
      </c>
      <c r="E169" s="4">
        <v>782702</v>
      </c>
      <c r="F169" s="4" t="s">
        <v>341</v>
      </c>
      <c r="G169" s="4" t="s">
        <v>109</v>
      </c>
      <c r="H169" s="45" t="s">
        <v>30</v>
      </c>
      <c r="I169" s="46">
        <v>8</v>
      </c>
      <c r="J169" s="46">
        <f t="shared" si="14"/>
        <v>0</v>
      </c>
      <c r="K169" s="46">
        <v>32</v>
      </c>
      <c r="L169" s="46">
        <f t="shared" si="15"/>
        <v>0</v>
      </c>
      <c r="M169" s="46">
        <v>48</v>
      </c>
      <c r="N169" s="46">
        <f t="shared" si="16"/>
        <v>0</v>
      </c>
      <c r="O169" s="46">
        <v>1</v>
      </c>
      <c r="P169" s="46">
        <f t="shared" si="17"/>
        <v>0</v>
      </c>
      <c r="Q169" s="47">
        <f t="shared" si="20"/>
        <v>89</v>
      </c>
      <c r="R169" s="104"/>
      <c r="S169" s="35">
        <f t="shared" si="18"/>
        <v>0</v>
      </c>
    </row>
    <row r="170" spans="1:19" ht="14.4">
      <c r="A170" s="2" t="str">
        <f t="shared" si="19"/>
        <v>KOCAELİElektrik</v>
      </c>
      <c r="B170" s="14">
        <v>165</v>
      </c>
      <c r="C170" s="14" t="s">
        <v>662</v>
      </c>
      <c r="D170" s="14" t="s">
        <v>466</v>
      </c>
      <c r="E170" s="4">
        <v>724401</v>
      </c>
      <c r="F170" s="4" t="s">
        <v>341</v>
      </c>
      <c r="G170" s="4" t="s">
        <v>110</v>
      </c>
      <c r="H170" s="45" t="s">
        <v>30</v>
      </c>
      <c r="I170" s="46">
        <v>19</v>
      </c>
      <c r="J170" s="46">
        <f t="shared" si="14"/>
        <v>0</v>
      </c>
      <c r="K170" s="46">
        <v>24</v>
      </c>
      <c r="L170" s="46">
        <f t="shared" si="15"/>
        <v>0</v>
      </c>
      <c r="M170" s="46">
        <v>36</v>
      </c>
      <c r="N170" s="46">
        <f t="shared" si="16"/>
        <v>0</v>
      </c>
      <c r="O170" s="46">
        <v>4</v>
      </c>
      <c r="P170" s="46">
        <f t="shared" si="17"/>
        <v>0</v>
      </c>
      <c r="Q170" s="47">
        <f t="shared" si="20"/>
        <v>83</v>
      </c>
      <c r="R170" s="104"/>
      <c r="S170" s="35">
        <f t="shared" si="18"/>
        <v>0</v>
      </c>
    </row>
    <row r="171" spans="1:19" ht="14.4">
      <c r="A171" s="2" t="str">
        <f t="shared" si="19"/>
        <v>KOCAELİElektrik</v>
      </c>
      <c r="B171" s="14">
        <v>166</v>
      </c>
      <c r="C171" s="14" t="s">
        <v>663</v>
      </c>
      <c r="D171" s="14" t="s">
        <v>466</v>
      </c>
      <c r="E171" s="4">
        <v>718501</v>
      </c>
      <c r="F171" s="4" t="s">
        <v>341</v>
      </c>
      <c r="G171" s="4" t="s">
        <v>111</v>
      </c>
      <c r="H171" s="45" t="s">
        <v>30</v>
      </c>
      <c r="I171" s="46">
        <v>0</v>
      </c>
      <c r="J171" s="46">
        <f t="shared" si="14"/>
        <v>0</v>
      </c>
      <c r="K171" s="46">
        <v>0</v>
      </c>
      <c r="L171" s="46">
        <f t="shared" si="15"/>
        <v>0</v>
      </c>
      <c r="M171" s="46">
        <v>0</v>
      </c>
      <c r="N171" s="46">
        <f t="shared" si="16"/>
        <v>0</v>
      </c>
      <c r="O171" s="46">
        <v>1</v>
      </c>
      <c r="P171" s="46">
        <f t="shared" si="17"/>
        <v>0</v>
      </c>
      <c r="Q171" s="47">
        <f t="shared" si="20"/>
        <v>1</v>
      </c>
      <c r="R171" s="104"/>
      <c r="S171" s="35">
        <f t="shared" si="18"/>
        <v>0</v>
      </c>
    </row>
    <row r="172" spans="1:19" ht="14.4">
      <c r="A172" s="2" t="str">
        <f t="shared" si="19"/>
        <v>KOCAELİElektrik</v>
      </c>
      <c r="B172" s="14">
        <v>167</v>
      </c>
      <c r="C172" s="14" t="s">
        <v>664</v>
      </c>
      <c r="D172" s="14" t="s">
        <v>466</v>
      </c>
      <c r="E172" s="4">
        <v>724412</v>
      </c>
      <c r="F172" s="4" t="s">
        <v>341</v>
      </c>
      <c r="G172" s="4" t="s">
        <v>112</v>
      </c>
      <c r="H172" s="45" t="s">
        <v>30</v>
      </c>
      <c r="I172" s="46">
        <v>0</v>
      </c>
      <c r="J172" s="46">
        <f t="shared" si="14"/>
        <v>0</v>
      </c>
      <c r="K172" s="46">
        <v>0</v>
      </c>
      <c r="L172" s="46">
        <f t="shared" si="15"/>
        <v>0</v>
      </c>
      <c r="M172" s="46">
        <v>0</v>
      </c>
      <c r="N172" s="46">
        <f t="shared" si="16"/>
        <v>0</v>
      </c>
      <c r="O172" s="46">
        <v>1</v>
      </c>
      <c r="P172" s="46">
        <f t="shared" si="17"/>
        <v>0</v>
      </c>
      <c r="Q172" s="47">
        <f t="shared" si="20"/>
        <v>1</v>
      </c>
      <c r="R172" s="104"/>
      <c r="S172" s="35">
        <f t="shared" si="18"/>
        <v>0</v>
      </c>
    </row>
    <row r="173" spans="1:19" ht="14.4">
      <c r="A173" s="2" t="str">
        <f t="shared" si="19"/>
        <v>KOCAELİElektrik</v>
      </c>
      <c r="B173" s="14">
        <v>168</v>
      </c>
      <c r="C173" s="14" t="s">
        <v>665</v>
      </c>
      <c r="D173" s="14" t="s">
        <v>466</v>
      </c>
      <c r="E173" s="4">
        <v>724408</v>
      </c>
      <c r="F173" s="4" t="s">
        <v>341</v>
      </c>
      <c r="G173" s="4" t="s">
        <v>113</v>
      </c>
      <c r="H173" s="45" t="s">
        <v>30</v>
      </c>
      <c r="I173" s="46">
        <v>0</v>
      </c>
      <c r="J173" s="46">
        <f t="shared" si="14"/>
        <v>0</v>
      </c>
      <c r="K173" s="46">
        <v>4</v>
      </c>
      <c r="L173" s="46">
        <f t="shared" si="15"/>
        <v>0</v>
      </c>
      <c r="M173" s="46">
        <v>6</v>
      </c>
      <c r="N173" s="46">
        <f t="shared" si="16"/>
        <v>0</v>
      </c>
      <c r="O173" s="46">
        <v>1</v>
      </c>
      <c r="P173" s="46">
        <f t="shared" si="17"/>
        <v>0</v>
      </c>
      <c r="Q173" s="47">
        <f t="shared" si="20"/>
        <v>11</v>
      </c>
      <c r="R173" s="104"/>
      <c r="S173" s="35">
        <f t="shared" si="18"/>
        <v>0</v>
      </c>
    </row>
    <row r="174" spans="1:19" ht="14.4">
      <c r="A174" s="2" t="str">
        <f t="shared" si="19"/>
        <v>KOCAELİElektrik</v>
      </c>
      <c r="B174" s="14">
        <v>169</v>
      </c>
      <c r="C174" s="14" t="s">
        <v>666</v>
      </c>
      <c r="D174" s="14" t="s">
        <v>466</v>
      </c>
      <c r="E174" s="4">
        <v>718507</v>
      </c>
      <c r="F174" s="4" t="s">
        <v>341</v>
      </c>
      <c r="G174" s="4" t="s">
        <v>114</v>
      </c>
      <c r="H174" s="45" t="s">
        <v>30</v>
      </c>
      <c r="I174" s="46">
        <v>6</v>
      </c>
      <c r="J174" s="46">
        <f t="shared" si="14"/>
        <v>0</v>
      </c>
      <c r="K174" s="46">
        <v>0</v>
      </c>
      <c r="L174" s="46">
        <f t="shared" si="15"/>
        <v>0</v>
      </c>
      <c r="M174" s="46">
        <v>0</v>
      </c>
      <c r="N174" s="46">
        <f t="shared" si="16"/>
        <v>0</v>
      </c>
      <c r="O174" s="46">
        <v>1</v>
      </c>
      <c r="P174" s="46">
        <f t="shared" si="17"/>
        <v>0</v>
      </c>
      <c r="Q174" s="47">
        <f t="shared" si="20"/>
        <v>7</v>
      </c>
      <c r="R174" s="104"/>
      <c r="S174" s="35">
        <f t="shared" si="18"/>
        <v>0</v>
      </c>
    </row>
    <row r="175" spans="1:19" ht="14.4">
      <c r="A175" s="2" t="str">
        <f t="shared" si="19"/>
        <v>KOCAELİElektrik</v>
      </c>
      <c r="B175" s="14">
        <v>170</v>
      </c>
      <c r="C175" s="14" t="s">
        <v>667</v>
      </c>
      <c r="D175" s="14" t="s">
        <v>466</v>
      </c>
      <c r="E175" s="4">
        <v>718508</v>
      </c>
      <c r="F175" s="4" t="s">
        <v>341</v>
      </c>
      <c r="G175" s="4" t="s">
        <v>115</v>
      </c>
      <c r="H175" s="45" t="s">
        <v>30</v>
      </c>
      <c r="I175" s="46">
        <v>0</v>
      </c>
      <c r="J175" s="46">
        <f t="shared" si="14"/>
        <v>0</v>
      </c>
      <c r="K175" s="46">
        <v>4</v>
      </c>
      <c r="L175" s="46">
        <f t="shared" si="15"/>
        <v>0</v>
      </c>
      <c r="M175" s="46">
        <v>6</v>
      </c>
      <c r="N175" s="46">
        <f t="shared" si="16"/>
        <v>0</v>
      </c>
      <c r="O175" s="46">
        <v>1</v>
      </c>
      <c r="P175" s="46">
        <f t="shared" si="17"/>
        <v>0</v>
      </c>
      <c r="Q175" s="47">
        <f t="shared" si="20"/>
        <v>11</v>
      </c>
      <c r="R175" s="104"/>
      <c r="S175" s="35">
        <f t="shared" si="18"/>
        <v>0</v>
      </c>
    </row>
    <row r="176" spans="1:19" ht="14.4">
      <c r="A176" s="2" t="str">
        <f t="shared" si="19"/>
        <v>KOCAELİElektrik</v>
      </c>
      <c r="B176" s="14">
        <v>171</v>
      </c>
      <c r="C176" s="14" t="s">
        <v>668</v>
      </c>
      <c r="D176" s="14" t="s">
        <v>466</v>
      </c>
      <c r="E176" s="4">
        <v>791311</v>
      </c>
      <c r="F176" s="4" t="s">
        <v>341</v>
      </c>
      <c r="G176" s="4" t="s">
        <v>116</v>
      </c>
      <c r="H176" s="45" t="s">
        <v>84</v>
      </c>
      <c r="I176" s="46">
        <v>375</v>
      </c>
      <c r="J176" s="46">
        <f t="shared" si="14"/>
        <v>0</v>
      </c>
      <c r="K176" s="46">
        <v>200</v>
      </c>
      <c r="L176" s="46">
        <f t="shared" si="15"/>
        <v>0</v>
      </c>
      <c r="M176" s="46">
        <v>300</v>
      </c>
      <c r="N176" s="46">
        <f t="shared" si="16"/>
        <v>0</v>
      </c>
      <c r="O176" s="46">
        <v>96.75</v>
      </c>
      <c r="P176" s="46">
        <f t="shared" si="17"/>
        <v>0</v>
      </c>
      <c r="Q176" s="47">
        <f t="shared" si="20"/>
        <v>971.75</v>
      </c>
      <c r="R176" s="104"/>
      <c r="S176" s="35">
        <f t="shared" si="18"/>
        <v>0</v>
      </c>
    </row>
    <row r="177" spans="1:19" ht="14.4">
      <c r="A177" s="2" t="str">
        <f t="shared" si="19"/>
        <v>KOCAELİElektrik</v>
      </c>
      <c r="B177" s="14">
        <v>172</v>
      </c>
      <c r="C177" s="14" t="s">
        <v>669</v>
      </c>
      <c r="D177" s="14" t="s">
        <v>466</v>
      </c>
      <c r="E177" s="4">
        <v>791315</v>
      </c>
      <c r="F177" s="4" t="s">
        <v>341</v>
      </c>
      <c r="G177" s="4" t="s">
        <v>117</v>
      </c>
      <c r="H177" s="45" t="s">
        <v>84</v>
      </c>
      <c r="I177" s="46">
        <v>0</v>
      </c>
      <c r="J177" s="46">
        <f t="shared" si="14"/>
        <v>0</v>
      </c>
      <c r="K177" s="46">
        <v>0</v>
      </c>
      <c r="L177" s="46">
        <f t="shared" si="15"/>
        <v>0</v>
      </c>
      <c r="M177" s="46">
        <v>0</v>
      </c>
      <c r="N177" s="46">
        <f t="shared" si="16"/>
        <v>0</v>
      </c>
      <c r="O177" s="46">
        <v>1.5</v>
      </c>
      <c r="P177" s="46">
        <f t="shared" si="17"/>
        <v>0</v>
      </c>
      <c r="Q177" s="47">
        <f t="shared" si="20"/>
        <v>1.5</v>
      </c>
      <c r="R177" s="104"/>
      <c r="S177" s="35">
        <f t="shared" si="18"/>
        <v>0</v>
      </c>
    </row>
    <row r="178" spans="1:19" ht="14.4">
      <c r="A178" s="2" t="str">
        <f t="shared" si="19"/>
        <v>KOCAELİElektrik</v>
      </c>
      <c r="B178" s="14">
        <v>173</v>
      </c>
      <c r="C178" s="14" t="s">
        <v>670</v>
      </c>
      <c r="D178" s="14" t="s">
        <v>466</v>
      </c>
      <c r="E178" s="4">
        <v>791306</v>
      </c>
      <c r="F178" s="4" t="s">
        <v>341</v>
      </c>
      <c r="G178" s="4" t="s">
        <v>118</v>
      </c>
      <c r="H178" s="45" t="s">
        <v>84</v>
      </c>
      <c r="I178" s="46">
        <v>599</v>
      </c>
      <c r="J178" s="46">
        <f t="shared" si="14"/>
        <v>0</v>
      </c>
      <c r="K178" s="46">
        <v>0</v>
      </c>
      <c r="L178" s="46">
        <f t="shared" si="15"/>
        <v>0</v>
      </c>
      <c r="M178" s="46">
        <v>0</v>
      </c>
      <c r="N178" s="46">
        <f t="shared" si="16"/>
        <v>0</v>
      </c>
      <c r="O178" s="46">
        <v>56.25</v>
      </c>
      <c r="P178" s="46">
        <f t="shared" si="17"/>
        <v>0</v>
      </c>
      <c r="Q178" s="47">
        <f t="shared" si="20"/>
        <v>655.25</v>
      </c>
      <c r="R178" s="104"/>
      <c r="S178" s="35">
        <f t="shared" si="18"/>
        <v>0</v>
      </c>
    </row>
    <row r="179" spans="1:19" ht="14.4">
      <c r="A179" s="2" t="str">
        <f t="shared" si="19"/>
        <v>KOCAELİElektrik</v>
      </c>
      <c r="B179" s="14">
        <v>174</v>
      </c>
      <c r="C179" s="14" t="s">
        <v>671</v>
      </c>
      <c r="D179" s="14" t="s">
        <v>466</v>
      </c>
      <c r="E179" s="4">
        <v>704101</v>
      </c>
      <c r="F179" s="4" t="s">
        <v>341</v>
      </c>
      <c r="G179" s="4" t="s">
        <v>119</v>
      </c>
      <c r="H179" s="45" t="s">
        <v>30</v>
      </c>
      <c r="I179" s="46">
        <v>0</v>
      </c>
      <c r="J179" s="46">
        <f t="shared" si="14"/>
        <v>0</v>
      </c>
      <c r="K179" s="46">
        <v>0</v>
      </c>
      <c r="L179" s="46">
        <f t="shared" si="15"/>
        <v>0</v>
      </c>
      <c r="M179" s="46">
        <v>0</v>
      </c>
      <c r="N179" s="46">
        <f t="shared" si="16"/>
        <v>0</v>
      </c>
      <c r="O179" s="46">
        <v>1</v>
      </c>
      <c r="P179" s="46">
        <f t="shared" si="17"/>
        <v>0</v>
      </c>
      <c r="Q179" s="47">
        <f t="shared" si="20"/>
        <v>1</v>
      </c>
      <c r="R179" s="104"/>
      <c r="S179" s="35">
        <f t="shared" si="18"/>
        <v>0</v>
      </c>
    </row>
    <row r="180" spans="1:19" ht="14.4">
      <c r="A180" s="2" t="str">
        <f t="shared" si="19"/>
        <v>KOCAELİElektrik</v>
      </c>
      <c r="B180" s="14">
        <v>175</v>
      </c>
      <c r="C180" s="14" t="s">
        <v>672</v>
      </c>
      <c r="D180" s="14" t="s">
        <v>466</v>
      </c>
      <c r="E180" s="4">
        <v>707202</v>
      </c>
      <c r="F180" s="4" t="s">
        <v>341</v>
      </c>
      <c r="G180" s="4" t="s">
        <v>120</v>
      </c>
      <c r="H180" s="45" t="s">
        <v>30</v>
      </c>
      <c r="I180" s="46">
        <v>0</v>
      </c>
      <c r="J180" s="46">
        <f t="shared" si="14"/>
        <v>0</v>
      </c>
      <c r="K180" s="46">
        <v>4</v>
      </c>
      <c r="L180" s="46">
        <f t="shared" si="15"/>
        <v>0</v>
      </c>
      <c r="M180" s="46">
        <v>6</v>
      </c>
      <c r="N180" s="46">
        <f t="shared" si="16"/>
        <v>0</v>
      </c>
      <c r="O180" s="46">
        <v>1</v>
      </c>
      <c r="P180" s="46">
        <f t="shared" si="17"/>
        <v>0</v>
      </c>
      <c r="Q180" s="47">
        <f t="shared" si="20"/>
        <v>11</v>
      </c>
      <c r="R180" s="104"/>
      <c r="S180" s="35">
        <f t="shared" si="18"/>
        <v>0</v>
      </c>
    </row>
    <row r="181" spans="1:19" ht="14.4">
      <c r="A181" s="2" t="str">
        <f t="shared" si="19"/>
        <v>KOCAELİElektrik</v>
      </c>
      <c r="B181" s="14">
        <v>176</v>
      </c>
      <c r="C181" s="14" t="s">
        <v>673</v>
      </c>
      <c r="D181" s="14" t="s">
        <v>466</v>
      </c>
      <c r="E181" s="4">
        <v>833500</v>
      </c>
      <c r="F181" s="4" t="s">
        <v>341</v>
      </c>
      <c r="G181" s="4" t="s">
        <v>121</v>
      </c>
      <c r="H181" s="45" t="s">
        <v>30</v>
      </c>
      <c r="I181" s="46">
        <v>0</v>
      </c>
      <c r="J181" s="46">
        <f t="shared" si="14"/>
        <v>0</v>
      </c>
      <c r="K181" s="46">
        <v>0</v>
      </c>
      <c r="L181" s="46">
        <f t="shared" si="15"/>
        <v>0</v>
      </c>
      <c r="M181" s="46">
        <v>0</v>
      </c>
      <c r="N181" s="46">
        <f t="shared" si="16"/>
        <v>0</v>
      </c>
      <c r="O181" s="46">
        <v>6</v>
      </c>
      <c r="P181" s="46">
        <f t="shared" si="17"/>
        <v>0</v>
      </c>
      <c r="Q181" s="47">
        <f t="shared" si="20"/>
        <v>6</v>
      </c>
      <c r="R181" s="104"/>
      <c r="S181" s="35">
        <f t="shared" si="18"/>
        <v>0</v>
      </c>
    </row>
    <row r="182" spans="1:19" ht="14.4">
      <c r="A182" s="2" t="str">
        <f t="shared" si="19"/>
        <v>KOCAELİElektrik</v>
      </c>
      <c r="B182" s="14">
        <v>177</v>
      </c>
      <c r="C182" s="14" t="s">
        <v>674</v>
      </c>
      <c r="D182" s="14" t="s">
        <v>466</v>
      </c>
      <c r="E182" s="4">
        <v>830101</v>
      </c>
      <c r="F182" s="4" t="s">
        <v>341</v>
      </c>
      <c r="G182" s="4" t="s">
        <v>122</v>
      </c>
      <c r="H182" s="45" t="s">
        <v>30</v>
      </c>
      <c r="I182" s="46">
        <v>0</v>
      </c>
      <c r="J182" s="46">
        <f t="shared" si="14"/>
        <v>0</v>
      </c>
      <c r="K182" s="46">
        <v>0</v>
      </c>
      <c r="L182" s="46">
        <f t="shared" si="15"/>
        <v>0</v>
      </c>
      <c r="M182" s="46">
        <v>0</v>
      </c>
      <c r="N182" s="46">
        <f t="shared" si="16"/>
        <v>0</v>
      </c>
      <c r="O182" s="46">
        <v>1</v>
      </c>
      <c r="P182" s="46">
        <f t="shared" si="17"/>
        <v>0</v>
      </c>
      <c r="Q182" s="47">
        <f t="shared" si="20"/>
        <v>1</v>
      </c>
      <c r="R182" s="104"/>
      <c r="S182" s="35">
        <f t="shared" si="18"/>
        <v>0</v>
      </c>
    </row>
    <row r="183" spans="1:19" ht="14.4">
      <c r="A183" s="2" t="str">
        <f t="shared" si="19"/>
        <v>KOCAELİElektrik</v>
      </c>
      <c r="B183" s="14">
        <v>178</v>
      </c>
      <c r="C183" s="14" t="s">
        <v>675</v>
      </c>
      <c r="D183" s="14" t="s">
        <v>466</v>
      </c>
      <c r="E183" s="4">
        <v>833582</v>
      </c>
      <c r="F183" s="4" t="s">
        <v>341</v>
      </c>
      <c r="G183" s="4" t="s">
        <v>123</v>
      </c>
      <c r="H183" s="45" t="s">
        <v>30</v>
      </c>
      <c r="I183" s="46">
        <v>0</v>
      </c>
      <c r="J183" s="46">
        <f t="shared" si="14"/>
        <v>0</v>
      </c>
      <c r="K183" s="46">
        <v>0</v>
      </c>
      <c r="L183" s="46">
        <f t="shared" si="15"/>
        <v>0</v>
      </c>
      <c r="M183" s="46">
        <v>0</v>
      </c>
      <c r="N183" s="46">
        <f t="shared" si="16"/>
        <v>0</v>
      </c>
      <c r="O183" s="46">
        <v>1</v>
      </c>
      <c r="P183" s="46">
        <f t="shared" si="17"/>
        <v>0</v>
      </c>
      <c r="Q183" s="47">
        <f t="shared" si="20"/>
        <v>1</v>
      </c>
      <c r="R183" s="104"/>
      <c r="S183" s="35">
        <f t="shared" si="18"/>
        <v>0</v>
      </c>
    </row>
    <row r="184" spans="1:19" ht="14.4">
      <c r="A184" s="2" t="str">
        <f t="shared" si="19"/>
        <v>KOCAELİElektrik</v>
      </c>
      <c r="B184" s="14">
        <v>179</v>
      </c>
      <c r="C184" s="14" t="s">
        <v>676</v>
      </c>
      <c r="D184" s="14" t="s">
        <v>466</v>
      </c>
      <c r="E184" s="4" t="s">
        <v>124</v>
      </c>
      <c r="F184" s="4" t="s">
        <v>342</v>
      </c>
      <c r="G184" s="4" t="s">
        <v>125</v>
      </c>
      <c r="H184" s="45" t="s">
        <v>30</v>
      </c>
      <c r="I184" s="46">
        <v>0</v>
      </c>
      <c r="J184" s="46">
        <f t="shared" si="14"/>
        <v>0</v>
      </c>
      <c r="K184" s="46">
        <v>0</v>
      </c>
      <c r="L184" s="46">
        <f t="shared" si="15"/>
        <v>0</v>
      </c>
      <c r="M184" s="46">
        <v>0</v>
      </c>
      <c r="N184" s="46">
        <f t="shared" si="16"/>
        <v>0</v>
      </c>
      <c r="O184" s="46">
        <v>1</v>
      </c>
      <c r="P184" s="46">
        <f t="shared" si="17"/>
        <v>0</v>
      </c>
      <c r="Q184" s="47">
        <f t="shared" si="20"/>
        <v>1</v>
      </c>
      <c r="R184" s="104"/>
      <c r="S184" s="35">
        <f t="shared" si="18"/>
        <v>0</v>
      </c>
    </row>
    <row r="185" spans="1:19" ht="14.4">
      <c r="A185" s="2" t="str">
        <f t="shared" si="19"/>
        <v>KOCAELİElektrik</v>
      </c>
      <c r="B185" s="14">
        <v>180</v>
      </c>
      <c r="C185" s="14" t="s">
        <v>677</v>
      </c>
      <c r="D185" s="14" t="s">
        <v>466</v>
      </c>
      <c r="E185" s="4" t="s">
        <v>126</v>
      </c>
      <c r="F185" s="4" t="s">
        <v>341</v>
      </c>
      <c r="G185" s="4" t="s">
        <v>127</v>
      </c>
      <c r="H185" s="45" t="s">
        <v>84</v>
      </c>
      <c r="I185" s="46">
        <v>0</v>
      </c>
      <c r="J185" s="46">
        <f t="shared" si="14"/>
        <v>0</v>
      </c>
      <c r="K185" s="46">
        <v>0</v>
      </c>
      <c r="L185" s="46">
        <f t="shared" si="15"/>
        <v>0</v>
      </c>
      <c r="M185" s="46">
        <v>0</v>
      </c>
      <c r="N185" s="46">
        <f t="shared" si="16"/>
        <v>0</v>
      </c>
      <c r="O185" s="46">
        <v>1.5</v>
      </c>
      <c r="P185" s="46">
        <f t="shared" si="17"/>
        <v>0</v>
      </c>
      <c r="Q185" s="47">
        <f t="shared" si="20"/>
        <v>1.5</v>
      </c>
      <c r="R185" s="104"/>
      <c r="S185" s="35">
        <f t="shared" si="18"/>
        <v>0</v>
      </c>
    </row>
    <row r="186" spans="1:19" ht="14.4">
      <c r="A186" s="2" t="str">
        <f t="shared" si="19"/>
        <v>KOCAELİElektrik</v>
      </c>
      <c r="B186" s="14">
        <v>181</v>
      </c>
      <c r="C186" s="14" t="s">
        <v>678</v>
      </c>
      <c r="D186" s="14" t="s">
        <v>466</v>
      </c>
      <c r="E186" s="4">
        <v>791614</v>
      </c>
      <c r="F186" s="4" t="s">
        <v>341</v>
      </c>
      <c r="G186" s="4" t="s">
        <v>128</v>
      </c>
      <c r="H186" s="45" t="s">
        <v>84</v>
      </c>
      <c r="I186" s="46">
        <v>0</v>
      </c>
      <c r="J186" s="46">
        <f t="shared" si="14"/>
        <v>0</v>
      </c>
      <c r="K186" s="46">
        <v>0</v>
      </c>
      <c r="L186" s="46">
        <f t="shared" si="15"/>
        <v>0</v>
      </c>
      <c r="M186" s="46">
        <v>0</v>
      </c>
      <c r="N186" s="46">
        <f t="shared" si="16"/>
        <v>0</v>
      </c>
      <c r="O186" s="46">
        <v>9.75</v>
      </c>
      <c r="P186" s="46">
        <f t="shared" si="17"/>
        <v>0</v>
      </c>
      <c r="Q186" s="47">
        <f t="shared" si="20"/>
        <v>9.75</v>
      </c>
      <c r="R186" s="104"/>
      <c r="S186" s="35">
        <f t="shared" si="18"/>
        <v>0</v>
      </c>
    </row>
    <row r="187" spans="1:19" ht="14.4">
      <c r="A187" s="2" t="str">
        <f t="shared" si="19"/>
        <v>KOCAELİElektrik</v>
      </c>
      <c r="B187" s="14">
        <v>182</v>
      </c>
      <c r="C187" s="14" t="s">
        <v>679</v>
      </c>
      <c r="D187" s="14" t="s">
        <v>466</v>
      </c>
      <c r="E187" s="4">
        <v>782704</v>
      </c>
      <c r="F187" s="4" t="s">
        <v>341</v>
      </c>
      <c r="G187" s="4" t="s">
        <v>129</v>
      </c>
      <c r="H187" s="45" t="s">
        <v>30</v>
      </c>
      <c r="I187" s="46">
        <v>4</v>
      </c>
      <c r="J187" s="46">
        <f t="shared" si="14"/>
        <v>0</v>
      </c>
      <c r="K187" s="46">
        <v>8</v>
      </c>
      <c r="L187" s="46">
        <f t="shared" si="15"/>
        <v>0</v>
      </c>
      <c r="M187" s="46">
        <v>12</v>
      </c>
      <c r="N187" s="46">
        <f t="shared" si="16"/>
        <v>0</v>
      </c>
      <c r="O187" s="46">
        <v>11</v>
      </c>
      <c r="P187" s="46">
        <f t="shared" si="17"/>
        <v>0</v>
      </c>
      <c r="Q187" s="47">
        <f t="shared" si="20"/>
        <v>35</v>
      </c>
      <c r="R187" s="104"/>
      <c r="S187" s="35">
        <f t="shared" si="18"/>
        <v>0</v>
      </c>
    </row>
    <row r="188" spans="1:19" ht="14.4">
      <c r="A188" s="2" t="str">
        <f t="shared" si="19"/>
        <v>KOCAELİElektrik</v>
      </c>
      <c r="B188" s="14">
        <v>183</v>
      </c>
      <c r="C188" s="14" t="s">
        <v>680</v>
      </c>
      <c r="D188" s="14" t="s">
        <v>466</v>
      </c>
      <c r="E188" s="4" t="s">
        <v>130</v>
      </c>
      <c r="F188" s="4" t="s">
        <v>341</v>
      </c>
      <c r="G188" s="4" t="s">
        <v>131</v>
      </c>
      <c r="H188" s="45" t="s">
        <v>84</v>
      </c>
      <c r="I188" s="46">
        <v>194</v>
      </c>
      <c r="J188" s="46">
        <f t="shared" si="14"/>
        <v>0</v>
      </c>
      <c r="K188" s="46">
        <v>280</v>
      </c>
      <c r="L188" s="46">
        <f t="shared" si="15"/>
        <v>0</v>
      </c>
      <c r="M188" s="46">
        <v>420</v>
      </c>
      <c r="N188" s="46">
        <f t="shared" si="16"/>
        <v>0</v>
      </c>
      <c r="O188" s="46">
        <v>296.43</v>
      </c>
      <c r="P188" s="46">
        <f t="shared" si="17"/>
        <v>0</v>
      </c>
      <c r="Q188" s="47">
        <f t="shared" si="20"/>
        <v>1190.43</v>
      </c>
      <c r="R188" s="104"/>
      <c r="S188" s="35">
        <f t="shared" si="18"/>
        <v>0</v>
      </c>
    </row>
    <row r="189" spans="1:19" ht="14.4">
      <c r="A189" s="2" t="str">
        <f t="shared" si="19"/>
        <v>KOCAELİElektrik</v>
      </c>
      <c r="B189" s="14">
        <v>184</v>
      </c>
      <c r="C189" s="14" t="s">
        <v>681</v>
      </c>
      <c r="D189" s="14" t="s">
        <v>466</v>
      </c>
      <c r="E189" s="4">
        <v>739101</v>
      </c>
      <c r="F189" s="4" t="s">
        <v>341</v>
      </c>
      <c r="G189" s="4" t="s">
        <v>132</v>
      </c>
      <c r="H189" s="45" t="s">
        <v>84</v>
      </c>
      <c r="I189" s="46">
        <v>0</v>
      </c>
      <c r="J189" s="46">
        <f t="shared" si="14"/>
        <v>0</v>
      </c>
      <c r="K189" s="46">
        <v>0</v>
      </c>
      <c r="L189" s="46">
        <f t="shared" si="15"/>
        <v>0</v>
      </c>
      <c r="M189" s="46">
        <v>0</v>
      </c>
      <c r="N189" s="46">
        <f t="shared" si="16"/>
        <v>0</v>
      </c>
      <c r="O189" s="46">
        <v>1.5</v>
      </c>
      <c r="P189" s="46">
        <f t="shared" si="17"/>
        <v>0</v>
      </c>
      <c r="Q189" s="47">
        <f t="shared" si="20"/>
        <v>1.5</v>
      </c>
      <c r="R189" s="104"/>
      <c r="S189" s="35">
        <f t="shared" si="18"/>
        <v>0</v>
      </c>
    </row>
    <row r="190" spans="1:19" ht="14.4">
      <c r="A190" s="2" t="str">
        <f t="shared" si="19"/>
        <v>KOCAELİElektrik</v>
      </c>
      <c r="B190" s="14">
        <v>185</v>
      </c>
      <c r="C190" s="14" t="s">
        <v>682</v>
      </c>
      <c r="D190" s="14" t="s">
        <v>466</v>
      </c>
      <c r="E190" s="4">
        <v>739102</v>
      </c>
      <c r="F190" s="4" t="s">
        <v>341</v>
      </c>
      <c r="G190" s="4" t="s">
        <v>132</v>
      </c>
      <c r="H190" s="45" t="s">
        <v>84</v>
      </c>
      <c r="I190" s="46">
        <v>0</v>
      </c>
      <c r="J190" s="46">
        <f t="shared" si="14"/>
        <v>0</v>
      </c>
      <c r="K190" s="46">
        <v>0</v>
      </c>
      <c r="L190" s="46">
        <f t="shared" si="15"/>
        <v>0</v>
      </c>
      <c r="M190" s="46">
        <v>0</v>
      </c>
      <c r="N190" s="46">
        <f t="shared" si="16"/>
        <v>0</v>
      </c>
      <c r="O190" s="46">
        <v>1.5</v>
      </c>
      <c r="P190" s="46">
        <f t="shared" si="17"/>
        <v>0</v>
      </c>
      <c r="Q190" s="47">
        <f t="shared" si="20"/>
        <v>1.5</v>
      </c>
      <c r="R190" s="104"/>
      <c r="S190" s="35">
        <f t="shared" si="18"/>
        <v>0</v>
      </c>
    </row>
    <row r="191" spans="1:19" ht="14.4">
      <c r="A191" s="2" t="str">
        <f t="shared" si="19"/>
        <v>KOCAELİElektrik</v>
      </c>
      <c r="B191" s="14">
        <v>186</v>
      </c>
      <c r="C191" s="14" t="s">
        <v>683</v>
      </c>
      <c r="D191" s="14" t="s">
        <v>466</v>
      </c>
      <c r="E191" s="4">
        <v>792101</v>
      </c>
      <c r="F191" s="4" t="s">
        <v>341</v>
      </c>
      <c r="G191" s="4" t="s">
        <v>133</v>
      </c>
      <c r="H191" s="45" t="s">
        <v>30</v>
      </c>
      <c r="I191" s="46">
        <v>0</v>
      </c>
      <c r="J191" s="46">
        <f t="shared" si="14"/>
        <v>0</v>
      </c>
      <c r="K191" s="46">
        <v>0</v>
      </c>
      <c r="L191" s="46">
        <f t="shared" si="15"/>
        <v>0</v>
      </c>
      <c r="M191" s="46">
        <v>0</v>
      </c>
      <c r="N191" s="46">
        <f t="shared" si="16"/>
        <v>0</v>
      </c>
      <c r="O191" s="46">
        <v>1</v>
      </c>
      <c r="P191" s="46">
        <f t="shared" si="17"/>
        <v>0</v>
      </c>
      <c r="Q191" s="47">
        <f t="shared" si="20"/>
        <v>1</v>
      </c>
      <c r="R191" s="104"/>
      <c r="S191" s="35">
        <f t="shared" si="18"/>
        <v>0</v>
      </c>
    </row>
    <row r="192" spans="1:19" ht="14.4">
      <c r="A192" s="2" t="str">
        <f t="shared" si="19"/>
        <v>KOCAELİElektrik</v>
      </c>
      <c r="B192" s="14">
        <v>187</v>
      </c>
      <c r="C192" s="14" t="s">
        <v>684</v>
      </c>
      <c r="D192" s="14" t="s">
        <v>466</v>
      </c>
      <c r="E192" s="4">
        <v>792102</v>
      </c>
      <c r="F192" s="4" t="s">
        <v>341</v>
      </c>
      <c r="G192" s="4" t="s">
        <v>134</v>
      </c>
      <c r="H192" s="45" t="s">
        <v>30</v>
      </c>
      <c r="I192" s="46">
        <v>0</v>
      </c>
      <c r="J192" s="46">
        <f t="shared" si="14"/>
        <v>0</v>
      </c>
      <c r="K192" s="46">
        <v>0</v>
      </c>
      <c r="L192" s="46">
        <f t="shared" si="15"/>
        <v>0</v>
      </c>
      <c r="M192" s="46">
        <v>0</v>
      </c>
      <c r="N192" s="46">
        <f t="shared" si="16"/>
        <v>0</v>
      </c>
      <c r="O192" s="46">
        <v>1</v>
      </c>
      <c r="P192" s="46">
        <f t="shared" si="17"/>
        <v>0</v>
      </c>
      <c r="Q192" s="47">
        <f t="shared" si="20"/>
        <v>1</v>
      </c>
      <c r="R192" s="104"/>
      <c r="S192" s="35">
        <f t="shared" si="18"/>
        <v>0</v>
      </c>
    </row>
    <row r="193" spans="1:19" ht="27.6">
      <c r="A193" s="2" t="str">
        <f t="shared" si="19"/>
        <v>KOCAELİElektrik</v>
      </c>
      <c r="B193" s="14">
        <v>188</v>
      </c>
      <c r="C193" s="14" t="s">
        <v>685</v>
      </c>
      <c r="D193" s="14" t="s">
        <v>466</v>
      </c>
      <c r="E193" s="4">
        <v>793102</v>
      </c>
      <c r="F193" s="4" t="s">
        <v>341</v>
      </c>
      <c r="G193" s="4" t="s">
        <v>135</v>
      </c>
      <c r="H193" s="45" t="s">
        <v>30</v>
      </c>
      <c r="I193" s="46">
        <v>0</v>
      </c>
      <c r="J193" s="46">
        <f t="shared" si="14"/>
        <v>0</v>
      </c>
      <c r="K193" s="46">
        <v>0</v>
      </c>
      <c r="L193" s="46">
        <f t="shared" si="15"/>
        <v>0</v>
      </c>
      <c r="M193" s="46">
        <v>0</v>
      </c>
      <c r="N193" s="46">
        <f t="shared" si="16"/>
        <v>0</v>
      </c>
      <c r="O193" s="46">
        <v>1</v>
      </c>
      <c r="P193" s="46">
        <f t="shared" si="17"/>
        <v>0</v>
      </c>
      <c r="Q193" s="47">
        <f t="shared" si="20"/>
        <v>1</v>
      </c>
      <c r="R193" s="104"/>
      <c r="S193" s="35">
        <f t="shared" si="18"/>
        <v>0</v>
      </c>
    </row>
    <row r="194" spans="1:19" ht="14.4">
      <c r="A194" s="2" t="str">
        <f t="shared" si="19"/>
        <v>KOCAELİElektrik</v>
      </c>
      <c r="B194" s="14">
        <v>189</v>
      </c>
      <c r="C194" s="14" t="s">
        <v>686</v>
      </c>
      <c r="D194" s="14" t="s">
        <v>466</v>
      </c>
      <c r="E194" s="4" t="s">
        <v>199</v>
      </c>
      <c r="F194" s="4" t="s">
        <v>342</v>
      </c>
      <c r="G194" s="4" t="s">
        <v>136</v>
      </c>
      <c r="H194" s="45" t="s">
        <v>30</v>
      </c>
      <c r="I194" s="46">
        <v>3</v>
      </c>
      <c r="J194" s="46">
        <f t="shared" si="14"/>
        <v>0</v>
      </c>
      <c r="K194" s="46">
        <v>16</v>
      </c>
      <c r="L194" s="46">
        <f t="shared" si="15"/>
        <v>0</v>
      </c>
      <c r="M194" s="46">
        <v>24</v>
      </c>
      <c r="N194" s="46">
        <f t="shared" si="16"/>
        <v>0</v>
      </c>
      <c r="O194" s="46">
        <v>41</v>
      </c>
      <c r="P194" s="46">
        <f t="shared" si="17"/>
        <v>0</v>
      </c>
      <c r="Q194" s="47">
        <f t="shared" si="20"/>
        <v>84</v>
      </c>
      <c r="R194" s="104"/>
      <c r="S194" s="35">
        <f t="shared" si="18"/>
        <v>0</v>
      </c>
    </row>
    <row r="195" spans="1:19" ht="14.4">
      <c r="A195" s="2" t="str">
        <f t="shared" si="19"/>
        <v>KOCAELİElektrik</v>
      </c>
      <c r="B195" s="14">
        <v>190</v>
      </c>
      <c r="C195" s="14" t="s">
        <v>687</v>
      </c>
      <c r="D195" s="14" t="s">
        <v>466</v>
      </c>
      <c r="E195" s="4">
        <v>833580</v>
      </c>
      <c r="F195" s="4" t="s">
        <v>341</v>
      </c>
      <c r="G195" s="4" t="s">
        <v>137</v>
      </c>
      <c r="H195" s="45" t="s">
        <v>30</v>
      </c>
      <c r="I195" s="46">
        <v>0</v>
      </c>
      <c r="J195" s="46">
        <f t="shared" si="14"/>
        <v>0</v>
      </c>
      <c r="K195" s="46">
        <v>0</v>
      </c>
      <c r="L195" s="46">
        <f t="shared" si="15"/>
        <v>0</v>
      </c>
      <c r="M195" s="46">
        <v>0</v>
      </c>
      <c r="N195" s="46">
        <f t="shared" si="16"/>
        <v>0</v>
      </c>
      <c r="O195" s="46">
        <v>1</v>
      </c>
      <c r="P195" s="46">
        <f t="shared" si="17"/>
        <v>0</v>
      </c>
      <c r="Q195" s="47">
        <f t="shared" si="20"/>
        <v>1</v>
      </c>
      <c r="R195" s="104"/>
      <c r="S195" s="35">
        <f t="shared" si="18"/>
        <v>0</v>
      </c>
    </row>
    <row r="196" spans="1:19" ht="14.4">
      <c r="A196" s="2" t="str">
        <f t="shared" si="19"/>
        <v>KOCAELİElektrik</v>
      </c>
      <c r="B196" s="14">
        <v>191</v>
      </c>
      <c r="C196" s="14" t="s">
        <v>688</v>
      </c>
      <c r="D196" s="14" t="s">
        <v>466</v>
      </c>
      <c r="E196" s="4">
        <v>791317</v>
      </c>
      <c r="F196" s="4" t="s">
        <v>341</v>
      </c>
      <c r="G196" s="4" t="s">
        <v>138</v>
      </c>
      <c r="H196" s="45" t="s">
        <v>84</v>
      </c>
      <c r="I196" s="46">
        <v>0</v>
      </c>
      <c r="J196" s="46">
        <f t="shared" ref="J196:J259" si="21">I196*R196</f>
        <v>0</v>
      </c>
      <c r="K196" s="46">
        <v>0</v>
      </c>
      <c r="L196" s="46">
        <f t="shared" ref="L196:L259" si="22">K196*R196</f>
        <v>0</v>
      </c>
      <c r="M196" s="46">
        <v>0</v>
      </c>
      <c r="N196" s="46">
        <f t="shared" ref="N196:N259" si="23">R196*M196</f>
        <v>0</v>
      </c>
      <c r="O196" s="46">
        <v>1.5</v>
      </c>
      <c r="P196" s="46">
        <f t="shared" ref="P196:P259" si="24">O196*R196</f>
        <v>0</v>
      </c>
      <c r="Q196" s="47">
        <f t="shared" si="20"/>
        <v>1.5</v>
      </c>
      <c r="R196" s="104"/>
      <c r="S196" s="35">
        <f t="shared" ref="S196:S259" si="25">Q196*R196</f>
        <v>0</v>
      </c>
    </row>
    <row r="197" spans="1:19" ht="14.4">
      <c r="A197" s="2" t="str">
        <f t="shared" si="19"/>
        <v>KOCAELİElektrik</v>
      </c>
      <c r="B197" s="14">
        <v>192</v>
      </c>
      <c r="C197" s="14" t="s">
        <v>689</v>
      </c>
      <c r="D197" s="14" t="s">
        <v>466</v>
      </c>
      <c r="E197" s="4">
        <v>791314</v>
      </c>
      <c r="F197" s="4" t="s">
        <v>341</v>
      </c>
      <c r="G197" s="4" t="s">
        <v>139</v>
      </c>
      <c r="H197" s="45" t="s">
        <v>84</v>
      </c>
      <c r="I197" s="46">
        <v>414</v>
      </c>
      <c r="J197" s="46">
        <f t="shared" si="21"/>
        <v>0</v>
      </c>
      <c r="K197" s="46">
        <v>0</v>
      </c>
      <c r="L197" s="46">
        <f t="shared" si="22"/>
        <v>0</v>
      </c>
      <c r="M197" s="46">
        <v>0</v>
      </c>
      <c r="N197" s="46">
        <f t="shared" si="23"/>
        <v>0</v>
      </c>
      <c r="O197" s="46">
        <v>1.5</v>
      </c>
      <c r="P197" s="46">
        <f t="shared" si="24"/>
        <v>0</v>
      </c>
      <c r="Q197" s="47">
        <f t="shared" ref="Q197:Q260" si="26">I197+K197+M197+O197</f>
        <v>415.5</v>
      </c>
      <c r="R197" s="104"/>
      <c r="S197" s="35">
        <f t="shared" si="25"/>
        <v>0</v>
      </c>
    </row>
    <row r="198" spans="1:19" ht="27.6">
      <c r="A198" s="2" t="str">
        <f t="shared" si="19"/>
        <v>KOCAELİElektrik</v>
      </c>
      <c r="B198" s="14">
        <v>193</v>
      </c>
      <c r="C198" s="14" t="s">
        <v>690</v>
      </c>
      <c r="D198" s="14" t="s">
        <v>466</v>
      </c>
      <c r="E198" s="4">
        <v>833530</v>
      </c>
      <c r="F198" s="4" t="s">
        <v>341</v>
      </c>
      <c r="G198" s="4" t="s">
        <v>140</v>
      </c>
      <c r="H198" s="45" t="s">
        <v>30</v>
      </c>
      <c r="I198" s="46">
        <v>0</v>
      </c>
      <c r="J198" s="46">
        <f t="shared" si="21"/>
        <v>0</v>
      </c>
      <c r="K198" s="46">
        <v>0</v>
      </c>
      <c r="L198" s="46">
        <f t="shared" si="22"/>
        <v>0</v>
      </c>
      <c r="M198" s="46">
        <v>0</v>
      </c>
      <c r="N198" s="46">
        <f t="shared" si="23"/>
        <v>0</v>
      </c>
      <c r="O198" s="46">
        <v>1</v>
      </c>
      <c r="P198" s="46">
        <f t="shared" si="24"/>
        <v>0</v>
      </c>
      <c r="Q198" s="47">
        <f t="shared" si="26"/>
        <v>1</v>
      </c>
      <c r="R198" s="104"/>
      <c r="S198" s="35">
        <f t="shared" si="25"/>
        <v>0</v>
      </c>
    </row>
    <row r="199" spans="1:19" ht="14.4">
      <c r="A199" s="2" t="str">
        <f t="shared" si="19"/>
        <v>KOCAELİElektrik</v>
      </c>
      <c r="B199" s="14">
        <v>194</v>
      </c>
      <c r="C199" s="14" t="s">
        <v>691</v>
      </c>
      <c r="D199" s="14" t="s">
        <v>466</v>
      </c>
      <c r="E199" s="4" t="s">
        <v>200</v>
      </c>
      <c r="F199" s="4" t="s">
        <v>342</v>
      </c>
      <c r="G199" s="4" t="s">
        <v>141</v>
      </c>
      <c r="H199" s="45" t="s">
        <v>30</v>
      </c>
      <c r="I199" s="46">
        <v>0</v>
      </c>
      <c r="J199" s="46">
        <f t="shared" si="21"/>
        <v>0</v>
      </c>
      <c r="K199" s="46">
        <v>0</v>
      </c>
      <c r="L199" s="46">
        <f t="shared" si="22"/>
        <v>0</v>
      </c>
      <c r="M199" s="46">
        <v>0</v>
      </c>
      <c r="N199" s="46">
        <f t="shared" si="23"/>
        <v>0</v>
      </c>
      <c r="O199" s="46">
        <v>6</v>
      </c>
      <c r="P199" s="46">
        <f t="shared" si="24"/>
        <v>0</v>
      </c>
      <c r="Q199" s="47">
        <f t="shared" si="26"/>
        <v>6</v>
      </c>
      <c r="R199" s="104"/>
      <c r="S199" s="35">
        <f t="shared" si="25"/>
        <v>0</v>
      </c>
    </row>
    <row r="200" spans="1:19" ht="14.4">
      <c r="A200" s="2" t="str">
        <f t="shared" si="19"/>
        <v>KOCAELİElektrik</v>
      </c>
      <c r="B200" s="14">
        <v>195</v>
      </c>
      <c r="C200" s="14" t="s">
        <v>692</v>
      </c>
      <c r="D200" s="14" t="s">
        <v>466</v>
      </c>
      <c r="E200" s="4">
        <v>742130</v>
      </c>
      <c r="F200" s="4" t="s">
        <v>342</v>
      </c>
      <c r="G200" s="4" t="s">
        <v>142</v>
      </c>
      <c r="H200" s="45" t="s">
        <v>30</v>
      </c>
      <c r="I200" s="46">
        <v>0</v>
      </c>
      <c r="J200" s="46">
        <f t="shared" si="21"/>
        <v>0</v>
      </c>
      <c r="K200" s="46">
        <v>4</v>
      </c>
      <c r="L200" s="46">
        <f t="shared" si="22"/>
        <v>0</v>
      </c>
      <c r="M200" s="46">
        <v>6</v>
      </c>
      <c r="N200" s="46">
        <f t="shared" si="23"/>
        <v>0</v>
      </c>
      <c r="O200" s="46">
        <v>1</v>
      </c>
      <c r="P200" s="46">
        <f t="shared" si="24"/>
        <v>0</v>
      </c>
      <c r="Q200" s="47">
        <f t="shared" si="26"/>
        <v>11</v>
      </c>
      <c r="R200" s="104"/>
      <c r="S200" s="35">
        <f t="shared" si="25"/>
        <v>0</v>
      </c>
    </row>
    <row r="201" spans="1:19" ht="14.4">
      <c r="A201" s="2" t="str">
        <f t="shared" si="19"/>
        <v>KOCAELİElektrik</v>
      </c>
      <c r="B201" s="14">
        <v>196</v>
      </c>
      <c r="C201" s="14" t="s">
        <v>693</v>
      </c>
      <c r="D201" s="14" t="s">
        <v>466</v>
      </c>
      <c r="E201" s="4">
        <v>833302</v>
      </c>
      <c r="F201" s="4" t="s">
        <v>341</v>
      </c>
      <c r="G201" s="4" t="s">
        <v>143</v>
      </c>
      <c r="H201" s="45" t="s">
        <v>30</v>
      </c>
      <c r="I201" s="46">
        <v>0</v>
      </c>
      <c r="J201" s="46">
        <f t="shared" si="21"/>
        <v>0</v>
      </c>
      <c r="K201" s="46">
        <v>0</v>
      </c>
      <c r="L201" s="46">
        <f t="shared" si="22"/>
        <v>0</v>
      </c>
      <c r="M201" s="46">
        <v>0</v>
      </c>
      <c r="N201" s="46">
        <f t="shared" si="23"/>
        <v>0</v>
      </c>
      <c r="O201" s="46">
        <v>1</v>
      </c>
      <c r="P201" s="46">
        <f t="shared" si="24"/>
        <v>0</v>
      </c>
      <c r="Q201" s="47">
        <f t="shared" si="26"/>
        <v>1</v>
      </c>
      <c r="R201" s="104"/>
      <c r="S201" s="35">
        <f t="shared" si="25"/>
        <v>0</v>
      </c>
    </row>
    <row r="202" spans="1:19" ht="14.4">
      <c r="A202" s="2" t="str">
        <f t="shared" si="19"/>
        <v>KOCAELİElektrik</v>
      </c>
      <c r="B202" s="14">
        <v>197</v>
      </c>
      <c r="C202" s="14" t="s">
        <v>694</v>
      </c>
      <c r="D202" s="14" t="s">
        <v>466</v>
      </c>
      <c r="E202" s="4">
        <v>880401</v>
      </c>
      <c r="F202" s="4" t="s">
        <v>341</v>
      </c>
      <c r="G202" s="4" t="s">
        <v>144</v>
      </c>
      <c r="H202" s="45" t="s">
        <v>84</v>
      </c>
      <c r="I202" s="46">
        <v>0</v>
      </c>
      <c r="J202" s="46">
        <f t="shared" si="21"/>
        <v>0</v>
      </c>
      <c r="K202" s="46">
        <v>0</v>
      </c>
      <c r="L202" s="46">
        <f t="shared" si="22"/>
        <v>0</v>
      </c>
      <c r="M202" s="46">
        <v>0</v>
      </c>
      <c r="N202" s="46">
        <f t="shared" si="23"/>
        <v>0</v>
      </c>
      <c r="O202" s="46">
        <v>1.5</v>
      </c>
      <c r="P202" s="46">
        <f t="shared" si="24"/>
        <v>0</v>
      </c>
      <c r="Q202" s="47">
        <f t="shared" si="26"/>
        <v>1.5</v>
      </c>
      <c r="R202" s="104"/>
      <c r="S202" s="35">
        <f t="shared" si="25"/>
        <v>0</v>
      </c>
    </row>
    <row r="203" spans="1:19" ht="14.4">
      <c r="A203" s="2" t="str">
        <f t="shared" si="19"/>
        <v>KOCAELİElektrik</v>
      </c>
      <c r="B203" s="14">
        <v>198</v>
      </c>
      <c r="C203" s="14" t="s">
        <v>695</v>
      </c>
      <c r="D203" s="14" t="s">
        <v>466</v>
      </c>
      <c r="E203" s="4">
        <v>880403</v>
      </c>
      <c r="F203" s="4" t="s">
        <v>341</v>
      </c>
      <c r="G203" s="4" t="s">
        <v>145</v>
      </c>
      <c r="H203" s="45" t="s">
        <v>84</v>
      </c>
      <c r="I203" s="46">
        <v>0</v>
      </c>
      <c r="J203" s="46">
        <f t="shared" si="21"/>
        <v>0</v>
      </c>
      <c r="K203" s="46">
        <v>0</v>
      </c>
      <c r="L203" s="46">
        <f t="shared" si="22"/>
        <v>0</v>
      </c>
      <c r="M203" s="46">
        <v>0</v>
      </c>
      <c r="N203" s="46">
        <f t="shared" si="23"/>
        <v>0</v>
      </c>
      <c r="O203" s="46">
        <v>1.5</v>
      </c>
      <c r="P203" s="46">
        <f t="shared" si="24"/>
        <v>0</v>
      </c>
      <c r="Q203" s="47">
        <f t="shared" si="26"/>
        <v>1.5</v>
      </c>
      <c r="R203" s="104"/>
      <c r="S203" s="35">
        <f t="shared" si="25"/>
        <v>0</v>
      </c>
    </row>
    <row r="204" spans="1:19" ht="14.4">
      <c r="A204" s="2" t="str">
        <f t="shared" si="19"/>
        <v>KOCAELİElektrik</v>
      </c>
      <c r="B204" s="14">
        <v>199</v>
      </c>
      <c r="C204" s="14" t="s">
        <v>696</v>
      </c>
      <c r="D204" s="14" t="s">
        <v>466</v>
      </c>
      <c r="E204" s="4">
        <v>845104</v>
      </c>
      <c r="F204" s="4" t="s">
        <v>341</v>
      </c>
      <c r="G204" s="4" t="s">
        <v>146</v>
      </c>
      <c r="H204" s="45" t="s">
        <v>30</v>
      </c>
      <c r="I204" s="46">
        <v>0</v>
      </c>
      <c r="J204" s="46">
        <f t="shared" si="21"/>
        <v>0</v>
      </c>
      <c r="K204" s="46">
        <v>0</v>
      </c>
      <c r="L204" s="46">
        <f t="shared" si="22"/>
        <v>0</v>
      </c>
      <c r="M204" s="46">
        <v>0</v>
      </c>
      <c r="N204" s="46">
        <f t="shared" si="23"/>
        <v>0</v>
      </c>
      <c r="O204" s="46">
        <v>1</v>
      </c>
      <c r="P204" s="46">
        <f t="shared" si="24"/>
        <v>0</v>
      </c>
      <c r="Q204" s="47">
        <f t="shared" si="26"/>
        <v>1</v>
      </c>
      <c r="R204" s="104"/>
      <c r="S204" s="35">
        <f t="shared" si="25"/>
        <v>0</v>
      </c>
    </row>
    <row r="205" spans="1:19" ht="14.4">
      <c r="A205" s="2" t="str">
        <f t="shared" si="19"/>
        <v>KOCAELİElektrik</v>
      </c>
      <c r="B205" s="14">
        <v>200</v>
      </c>
      <c r="C205" s="14" t="s">
        <v>697</v>
      </c>
      <c r="D205" s="14" t="s">
        <v>466</v>
      </c>
      <c r="E205" s="4">
        <v>724407</v>
      </c>
      <c r="F205" s="4" t="s">
        <v>341</v>
      </c>
      <c r="G205" s="4" t="s">
        <v>112</v>
      </c>
      <c r="H205" s="45" t="s">
        <v>30</v>
      </c>
      <c r="I205" s="46">
        <v>0</v>
      </c>
      <c r="J205" s="46">
        <f t="shared" si="21"/>
        <v>0</v>
      </c>
      <c r="K205" s="46">
        <v>0</v>
      </c>
      <c r="L205" s="46">
        <f t="shared" si="22"/>
        <v>0</v>
      </c>
      <c r="M205" s="46">
        <v>0</v>
      </c>
      <c r="N205" s="46">
        <f t="shared" si="23"/>
        <v>0</v>
      </c>
      <c r="O205" s="46">
        <v>1</v>
      </c>
      <c r="P205" s="46">
        <f t="shared" si="24"/>
        <v>0</v>
      </c>
      <c r="Q205" s="47">
        <f t="shared" si="26"/>
        <v>1</v>
      </c>
      <c r="R205" s="104"/>
      <c r="S205" s="35">
        <f t="shared" si="25"/>
        <v>0</v>
      </c>
    </row>
    <row r="206" spans="1:19" ht="14.4">
      <c r="A206" s="2" t="str">
        <f t="shared" si="19"/>
        <v>KOCAELİElektrik</v>
      </c>
      <c r="B206" s="14">
        <v>201</v>
      </c>
      <c r="C206" s="14" t="s">
        <v>698</v>
      </c>
      <c r="D206" s="14" t="s">
        <v>466</v>
      </c>
      <c r="E206" s="4">
        <v>718511</v>
      </c>
      <c r="F206" s="4" t="s">
        <v>341</v>
      </c>
      <c r="G206" s="4" t="s">
        <v>147</v>
      </c>
      <c r="H206" s="45" t="s">
        <v>30</v>
      </c>
      <c r="I206" s="46">
        <v>0</v>
      </c>
      <c r="J206" s="46">
        <f t="shared" si="21"/>
        <v>0</v>
      </c>
      <c r="K206" s="46">
        <v>0</v>
      </c>
      <c r="L206" s="46">
        <f t="shared" si="22"/>
        <v>0</v>
      </c>
      <c r="M206" s="46">
        <v>0</v>
      </c>
      <c r="N206" s="46">
        <f t="shared" si="23"/>
        <v>0</v>
      </c>
      <c r="O206" s="46">
        <v>1</v>
      </c>
      <c r="P206" s="46">
        <f t="shared" si="24"/>
        <v>0</v>
      </c>
      <c r="Q206" s="47">
        <f t="shared" si="26"/>
        <v>1</v>
      </c>
      <c r="R206" s="104"/>
      <c r="S206" s="35">
        <f t="shared" si="25"/>
        <v>0</v>
      </c>
    </row>
    <row r="207" spans="1:19" ht="14.4">
      <c r="A207" s="2" t="str">
        <f t="shared" si="19"/>
        <v>KOCAELİElektrik</v>
      </c>
      <c r="B207" s="14">
        <v>202</v>
      </c>
      <c r="C207" s="14" t="s">
        <v>699</v>
      </c>
      <c r="D207" s="14" t="s">
        <v>466</v>
      </c>
      <c r="E207" s="4">
        <v>724414</v>
      </c>
      <c r="F207" s="4" t="s">
        <v>341</v>
      </c>
      <c r="G207" s="4" t="s">
        <v>148</v>
      </c>
      <c r="H207" s="45" t="s">
        <v>30</v>
      </c>
      <c r="I207" s="46">
        <v>0</v>
      </c>
      <c r="J207" s="46">
        <f t="shared" si="21"/>
        <v>0</v>
      </c>
      <c r="K207" s="46">
        <v>0</v>
      </c>
      <c r="L207" s="46">
        <f t="shared" si="22"/>
        <v>0</v>
      </c>
      <c r="M207" s="46">
        <v>0</v>
      </c>
      <c r="N207" s="46">
        <f t="shared" si="23"/>
        <v>0</v>
      </c>
      <c r="O207" s="46">
        <v>1</v>
      </c>
      <c r="P207" s="46">
        <f t="shared" si="24"/>
        <v>0</v>
      </c>
      <c r="Q207" s="47">
        <f t="shared" si="26"/>
        <v>1</v>
      </c>
      <c r="R207" s="104"/>
      <c r="S207" s="35">
        <f t="shared" si="25"/>
        <v>0</v>
      </c>
    </row>
    <row r="208" spans="1:19" ht="14.4">
      <c r="A208" s="2" t="str">
        <f t="shared" si="19"/>
        <v>KOCAELİElektrik</v>
      </c>
      <c r="B208" s="14">
        <v>203</v>
      </c>
      <c r="C208" s="14" t="s">
        <v>700</v>
      </c>
      <c r="D208" s="14" t="s">
        <v>466</v>
      </c>
      <c r="E208" s="4">
        <v>715309</v>
      </c>
      <c r="F208" s="4" t="s">
        <v>341</v>
      </c>
      <c r="G208" s="4" t="s">
        <v>149</v>
      </c>
      <c r="H208" s="45" t="s">
        <v>30</v>
      </c>
      <c r="I208" s="46">
        <v>0</v>
      </c>
      <c r="J208" s="46">
        <f t="shared" si="21"/>
        <v>0</v>
      </c>
      <c r="K208" s="46">
        <v>0</v>
      </c>
      <c r="L208" s="46">
        <f t="shared" si="22"/>
        <v>0</v>
      </c>
      <c r="M208" s="46">
        <v>0</v>
      </c>
      <c r="N208" s="46">
        <f t="shared" si="23"/>
        <v>0</v>
      </c>
      <c r="O208" s="46">
        <v>1</v>
      </c>
      <c r="P208" s="46">
        <f t="shared" si="24"/>
        <v>0</v>
      </c>
      <c r="Q208" s="47">
        <f t="shared" si="26"/>
        <v>1</v>
      </c>
      <c r="R208" s="104"/>
      <c r="S208" s="35">
        <f t="shared" si="25"/>
        <v>0</v>
      </c>
    </row>
    <row r="209" spans="1:19" ht="14.4">
      <c r="A209" s="2" t="str">
        <f t="shared" si="19"/>
        <v>KOCAELİElektrik</v>
      </c>
      <c r="B209" s="14">
        <v>204</v>
      </c>
      <c r="C209" s="14" t="s">
        <v>701</v>
      </c>
      <c r="D209" s="14" t="s">
        <v>466</v>
      </c>
      <c r="E209" s="4">
        <v>715311</v>
      </c>
      <c r="F209" s="4" t="s">
        <v>341</v>
      </c>
      <c r="G209" s="4" t="s">
        <v>150</v>
      </c>
      <c r="H209" s="45" t="s">
        <v>30</v>
      </c>
      <c r="I209" s="46">
        <v>0</v>
      </c>
      <c r="J209" s="46">
        <f t="shared" si="21"/>
        <v>0</v>
      </c>
      <c r="K209" s="46">
        <v>0</v>
      </c>
      <c r="L209" s="46">
        <f t="shared" si="22"/>
        <v>0</v>
      </c>
      <c r="M209" s="46">
        <v>0</v>
      </c>
      <c r="N209" s="46">
        <f t="shared" si="23"/>
        <v>0</v>
      </c>
      <c r="O209" s="46">
        <v>1</v>
      </c>
      <c r="P209" s="46">
        <f t="shared" si="24"/>
        <v>0</v>
      </c>
      <c r="Q209" s="47">
        <f t="shared" si="26"/>
        <v>1</v>
      </c>
      <c r="R209" s="104"/>
      <c r="S209" s="35">
        <f t="shared" si="25"/>
        <v>0</v>
      </c>
    </row>
    <row r="210" spans="1:19" ht="14.4">
      <c r="A210" s="2" t="str">
        <f t="shared" si="19"/>
        <v>KOCAELİElektrik</v>
      </c>
      <c r="B210" s="14">
        <v>205</v>
      </c>
      <c r="C210" s="14" t="s">
        <v>702</v>
      </c>
      <c r="D210" s="14" t="s">
        <v>466</v>
      </c>
      <c r="E210" s="4">
        <v>715310</v>
      </c>
      <c r="F210" s="4" t="s">
        <v>341</v>
      </c>
      <c r="G210" s="4" t="s">
        <v>151</v>
      </c>
      <c r="H210" s="45" t="s">
        <v>30</v>
      </c>
      <c r="I210" s="46">
        <v>0</v>
      </c>
      <c r="J210" s="46">
        <f t="shared" si="21"/>
        <v>0</v>
      </c>
      <c r="K210" s="46">
        <v>0</v>
      </c>
      <c r="L210" s="46">
        <f t="shared" si="22"/>
        <v>0</v>
      </c>
      <c r="M210" s="46">
        <v>0</v>
      </c>
      <c r="N210" s="46">
        <f t="shared" si="23"/>
        <v>0</v>
      </c>
      <c r="O210" s="46">
        <v>1</v>
      </c>
      <c r="P210" s="46">
        <f t="shared" si="24"/>
        <v>0</v>
      </c>
      <c r="Q210" s="47">
        <f t="shared" si="26"/>
        <v>1</v>
      </c>
      <c r="R210" s="104"/>
      <c r="S210" s="35">
        <f t="shared" si="25"/>
        <v>0</v>
      </c>
    </row>
    <row r="211" spans="1:19" ht="14.4">
      <c r="A211" s="2" t="str">
        <f t="shared" si="19"/>
        <v>KOCAELİElektrik</v>
      </c>
      <c r="B211" s="14">
        <v>206</v>
      </c>
      <c r="C211" s="14" t="s">
        <v>703</v>
      </c>
      <c r="D211" s="14" t="s">
        <v>466</v>
      </c>
      <c r="E211" s="4">
        <v>725401</v>
      </c>
      <c r="F211" s="4" t="s">
        <v>341</v>
      </c>
      <c r="G211" s="4" t="s">
        <v>152</v>
      </c>
      <c r="H211" s="45" t="s">
        <v>30</v>
      </c>
      <c r="I211" s="46">
        <v>0</v>
      </c>
      <c r="J211" s="46">
        <f t="shared" si="21"/>
        <v>0</v>
      </c>
      <c r="K211" s="46">
        <v>0</v>
      </c>
      <c r="L211" s="46">
        <f t="shared" si="22"/>
        <v>0</v>
      </c>
      <c r="M211" s="46">
        <v>0</v>
      </c>
      <c r="N211" s="46">
        <f t="shared" si="23"/>
        <v>0</v>
      </c>
      <c r="O211" s="46">
        <v>1</v>
      </c>
      <c r="P211" s="46">
        <f t="shared" si="24"/>
        <v>0</v>
      </c>
      <c r="Q211" s="47">
        <f t="shared" si="26"/>
        <v>1</v>
      </c>
      <c r="R211" s="104"/>
      <c r="S211" s="35">
        <f t="shared" si="25"/>
        <v>0</v>
      </c>
    </row>
    <row r="212" spans="1:19" ht="14.4">
      <c r="A212" s="2" t="str">
        <f t="shared" si="19"/>
        <v>KOCAELİElektrik</v>
      </c>
      <c r="B212" s="14">
        <v>207</v>
      </c>
      <c r="C212" s="14" t="s">
        <v>704</v>
      </c>
      <c r="D212" s="14" t="s">
        <v>466</v>
      </c>
      <c r="E212" s="4">
        <v>725731</v>
      </c>
      <c r="F212" s="4" t="s">
        <v>341</v>
      </c>
      <c r="G212" s="4" t="s">
        <v>153</v>
      </c>
      <c r="H212" s="45" t="s">
        <v>30</v>
      </c>
      <c r="I212" s="46">
        <v>0</v>
      </c>
      <c r="J212" s="46">
        <f t="shared" si="21"/>
        <v>0</v>
      </c>
      <c r="K212" s="46">
        <v>0</v>
      </c>
      <c r="L212" s="46">
        <f t="shared" si="22"/>
        <v>0</v>
      </c>
      <c r="M212" s="46">
        <v>0</v>
      </c>
      <c r="N212" s="46">
        <f t="shared" si="23"/>
        <v>0</v>
      </c>
      <c r="O212" s="46">
        <v>1</v>
      </c>
      <c r="P212" s="46">
        <f t="shared" si="24"/>
        <v>0</v>
      </c>
      <c r="Q212" s="47">
        <f t="shared" si="26"/>
        <v>1</v>
      </c>
      <c r="R212" s="104"/>
      <c r="S212" s="35">
        <f t="shared" si="25"/>
        <v>0</v>
      </c>
    </row>
    <row r="213" spans="1:19" ht="14.4">
      <c r="A213" s="2" t="str">
        <f t="shared" si="19"/>
        <v>KOCAELİElektrik</v>
      </c>
      <c r="B213" s="14">
        <v>208</v>
      </c>
      <c r="C213" s="14" t="s">
        <v>705</v>
      </c>
      <c r="D213" s="14" t="s">
        <v>466</v>
      </c>
      <c r="E213" s="4">
        <v>725311</v>
      </c>
      <c r="F213" s="4" t="s">
        <v>341</v>
      </c>
      <c r="G213" s="4" t="s">
        <v>154</v>
      </c>
      <c r="H213" s="45" t="s">
        <v>30</v>
      </c>
      <c r="I213" s="46">
        <v>0</v>
      </c>
      <c r="J213" s="46">
        <f t="shared" si="21"/>
        <v>0</v>
      </c>
      <c r="K213" s="46">
        <v>0</v>
      </c>
      <c r="L213" s="46">
        <f t="shared" si="22"/>
        <v>0</v>
      </c>
      <c r="M213" s="46">
        <v>0</v>
      </c>
      <c r="N213" s="46">
        <f t="shared" si="23"/>
        <v>0</v>
      </c>
      <c r="O213" s="46">
        <v>1</v>
      </c>
      <c r="P213" s="46">
        <f t="shared" si="24"/>
        <v>0</v>
      </c>
      <c r="Q213" s="47">
        <f t="shared" si="26"/>
        <v>1</v>
      </c>
      <c r="R213" s="104"/>
      <c r="S213" s="35">
        <f t="shared" si="25"/>
        <v>0</v>
      </c>
    </row>
    <row r="214" spans="1:19" ht="14.4">
      <c r="A214" s="2" t="str">
        <f t="shared" si="19"/>
        <v>KOCAELİElektrik</v>
      </c>
      <c r="B214" s="14">
        <v>209</v>
      </c>
      <c r="C214" s="14" t="s">
        <v>706</v>
      </c>
      <c r="D214" s="14" t="s">
        <v>466</v>
      </c>
      <c r="E214" s="4">
        <v>723401</v>
      </c>
      <c r="F214" s="4" t="s">
        <v>341</v>
      </c>
      <c r="G214" s="4" t="s">
        <v>155</v>
      </c>
      <c r="H214" s="45" t="s">
        <v>30</v>
      </c>
      <c r="I214" s="46">
        <v>0</v>
      </c>
      <c r="J214" s="46">
        <f t="shared" si="21"/>
        <v>0</v>
      </c>
      <c r="K214" s="46">
        <v>0</v>
      </c>
      <c r="L214" s="46">
        <f t="shared" si="22"/>
        <v>0</v>
      </c>
      <c r="M214" s="46">
        <v>0</v>
      </c>
      <c r="N214" s="46">
        <f t="shared" si="23"/>
        <v>0</v>
      </c>
      <c r="O214" s="46">
        <v>1</v>
      </c>
      <c r="P214" s="46">
        <f t="shared" si="24"/>
        <v>0</v>
      </c>
      <c r="Q214" s="47">
        <f t="shared" si="26"/>
        <v>1</v>
      </c>
      <c r="R214" s="104"/>
      <c r="S214" s="35">
        <f t="shared" si="25"/>
        <v>0</v>
      </c>
    </row>
    <row r="215" spans="1:19" ht="14.4">
      <c r="A215" s="2" t="str">
        <f t="shared" si="19"/>
        <v>KOCAELİElektrik</v>
      </c>
      <c r="B215" s="14">
        <v>210</v>
      </c>
      <c r="C215" s="14" t="s">
        <v>707</v>
      </c>
      <c r="D215" s="14" t="s">
        <v>466</v>
      </c>
      <c r="E215" s="4">
        <v>724101</v>
      </c>
      <c r="F215" s="4" t="s">
        <v>341</v>
      </c>
      <c r="G215" s="4" t="s">
        <v>156</v>
      </c>
      <c r="H215" s="45" t="s">
        <v>30</v>
      </c>
      <c r="I215" s="46">
        <v>0</v>
      </c>
      <c r="J215" s="46">
        <f t="shared" si="21"/>
        <v>0</v>
      </c>
      <c r="K215" s="46">
        <v>0</v>
      </c>
      <c r="L215" s="46">
        <f t="shared" si="22"/>
        <v>0</v>
      </c>
      <c r="M215" s="46">
        <v>0</v>
      </c>
      <c r="N215" s="46">
        <f t="shared" si="23"/>
        <v>0</v>
      </c>
      <c r="O215" s="46">
        <v>1</v>
      </c>
      <c r="P215" s="46">
        <f t="shared" si="24"/>
        <v>0</v>
      </c>
      <c r="Q215" s="47">
        <f t="shared" si="26"/>
        <v>1</v>
      </c>
      <c r="R215" s="104"/>
      <c r="S215" s="35">
        <f t="shared" si="25"/>
        <v>0</v>
      </c>
    </row>
    <row r="216" spans="1:19" ht="14.4">
      <c r="A216" s="2" t="str">
        <f t="shared" si="19"/>
        <v>KOCAELİElektrik</v>
      </c>
      <c r="B216" s="14">
        <v>211</v>
      </c>
      <c r="C216" s="14" t="s">
        <v>708</v>
      </c>
      <c r="D216" s="14" t="s">
        <v>466</v>
      </c>
      <c r="E216" s="4">
        <v>724102</v>
      </c>
      <c r="F216" s="4" t="s">
        <v>341</v>
      </c>
      <c r="G216" s="4" t="s">
        <v>157</v>
      </c>
      <c r="H216" s="45" t="s">
        <v>30</v>
      </c>
      <c r="I216" s="46">
        <v>0</v>
      </c>
      <c r="J216" s="46">
        <f t="shared" si="21"/>
        <v>0</v>
      </c>
      <c r="K216" s="46">
        <v>0</v>
      </c>
      <c r="L216" s="46">
        <f t="shared" si="22"/>
        <v>0</v>
      </c>
      <c r="M216" s="46">
        <v>0</v>
      </c>
      <c r="N216" s="46">
        <f t="shared" si="23"/>
        <v>0</v>
      </c>
      <c r="O216" s="46">
        <v>1</v>
      </c>
      <c r="P216" s="46">
        <f t="shared" si="24"/>
        <v>0</v>
      </c>
      <c r="Q216" s="47">
        <f t="shared" si="26"/>
        <v>1</v>
      </c>
      <c r="R216" s="104"/>
      <c r="S216" s="35">
        <f t="shared" si="25"/>
        <v>0</v>
      </c>
    </row>
    <row r="217" spans="1:19" ht="14.4">
      <c r="A217" s="2" t="str">
        <f t="shared" si="19"/>
        <v>KOCAELİElektrik</v>
      </c>
      <c r="B217" s="14">
        <v>212</v>
      </c>
      <c r="C217" s="14" t="s">
        <v>709</v>
      </c>
      <c r="D217" s="14" t="s">
        <v>466</v>
      </c>
      <c r="E217" s="4">
        <v>718101</v>
      </c>
      <c r="F217" s="4" t="s">
        <v>341</v>
      </c>
      <c r="G217" s="4" t="s">
        <v>158</v>
      </c>
      <c r="H217" s="45" t="s">
        <v>30</v>
      </c>
      <c r="I217" s="46">
        <v>0</v>
      </c>
      <c r="J217" s="46">
        <f t="shared" si="21"/>
        <v>0</v>
      </c>
      <c r="K217" s="46">
        <v>0</v>
      </c>
      <c r="L217" s="46">
        <f t="shared" si="22"/>
        <v>0</v>
      </c>
      <c r="M217" s="46">
        <v>0</v>
      </c>
      <c r="N217" s="46">
        <f t="shared" si="23"/>
        <v>0</v>
      </c>
      <c r="O217" s="46">
        <v>1</v>
      </c>
      <c r="P217" s="46">
        <f t="shared" si="24"/>
        <v>0</v>
      </c>
      <c r="Q217" s="47">
        <f t="shared" si="26"/>
        <v>1</v>
      </c>
      <c r="R217" s="104"/>
      <c r="S217" s="35">
        <f t="shared" si="25"/>
        <v>0</v>
      </c>
    </row>
    <row r="218" spans="1:19" ht="14.4">
      <c r="A218" s="2" t="str">
        <f t="shared" si="19"/>
        <v>KOCAELİElektrik</v>
      </c>
      <c r="B218" s="14">
        <v>213</v>
      </c>
      <c r="C218" s="14" t="s">
        <v>710</v>
      </c>
      <c r="D218" s="14" t="s">
        <v>466</v>
      </c>
      <c r="E218" s="4">
        <v>718102</v>
      </c>
      <c r="F218" s="4" t="s">
        <v>341</v>
      </c>
      <c r="G218" s="4" t="s">
        <v>159</v>
      </c>
      <c r="H218" s="45" t="s">
        <v>30</v>
      </c>
      <c r="I218" s="46">
        <v>0</v>
      </c>
      <c r="J218" s="46">
        <f t="shared" si="21"/>
        <v>0</v>
      </c>
      <c r="K218" s="46">
        <v>0</v>
      </c>
      <c r="L218" s="46">
        <f t="shared" si="22"/>
        <v>0</v>
      </c>
      <c r="M218" s="46">
        <v>0</v>
      </c>
      <c r="N218" s="46">
        <f t="shared" si="23"/>
        <v>0</v>
      </c>
      <c r="O218" s="46">
        <v>1</v>
      </c>
      <c r="P218" s="46">
        <f t="shared" si="24"/>
        <v>0</v>
      </c>
      <c r="Q218" s="47">
        <f t="shared" si="26"/>
        <v>1</v>
      </c>
      <c r="R218" s="104"/>
      <c r="S218" s="35">
        <f t="shared" si="25"/>
        <v>0</v>
      </c>
    </row>
    <row r="219" spans="1:19" ht="14.4">
      <c r="A219" s="2" t="str">
        <f t="shared" si="19"/>
        <v>KOCAELİElektrik</v>
      </c>
      <c r="B219" s="14">
        <v>214</v>
      </c>
      <c r="C219" s="14" t="s">
        <v>711</v>
      </c>
      <c r="D219" s="14" t="s">
        <v>466</v>
      </c>
      <c r="E219" s="4">
        <v>791305</v>
      </c>
      <c r="F219" s="4" t="s">
        <v>341</v>
      </c>
      <c r="G219" s="4" t="s">
        <v>160</v>
      </c>
      <c r="H219" s="45" t="s">
        <v>84</v>
      </c>
      <c r="I219" s="46">
        <v>0</v>
      </c>
      <c r="J219" s="46">
        <f t="shared" si="21"/>
        <v>0</v>
      </c>
      <c r="K219" s="46">
        <v>0</v>
      </c>
      <c r="L219" s="46">
        <f t="shared" si="22"/>
        <v>0</v>
      </c>
      <c r="M219" s="46">
        <v>0</v>
      </c>
      <c r="N219" s="46">
        <f t="shared" si="23"/>
        <v>0</v>
      </c>
      <c r="O219" s="46">
        <v>1.5</v>
      </c>
      <c r="P219" s="46">
        <f t="shared" si="24"/>
        <v>0</v>
      </c>
      <c r="Q219" s="47">
        <f t="shared" si="26"/>
        <v>1.5</v>
      </c>
      <c r="R219" s="104"/>
      <c r="S219" s="35">
        <f t="shared" si="25"/>
        <v>0</v>
      </c>
    </row>
    <row r="220" spans="1:19" ht="14.4">
      <c r="A220" s="2" t="str">
        <f t="shared" si="19"/>
        <v>KOCAELİElektrik</v>
      </c>
      <c r="B220" s="14">
        <v>215</v>
      </c>
      <c r="C220" s="14" t="s">
        <v>712</v>
      </c>
      <c r="D220" s="14" t="s">
        <v>466</v>
      </c>
      <c r="E220" s="4">
        <v>791310</v>
      </c>
      <c r="F220" s="4" t="s">
        <v>341</v>
      </c>
      <c r="G220" s="4" t="s">
        <v>161</v>
      </c>
      <c r="H220" s="45" t="s">
        <v>84</v>
      </c>
      <c r="I220" s="46">
        <v>0</v>
      </c>
      <c r="J220" s="46">
        <f t="shared" si="21"/>
        <v>0</v>
      </c>
      <c r="K220" s="46">
        <v>0</v>
      </c>
      <c r="L220" s="46">
        <f t="shared" si="22"/>
        <v>0</v>
      </c>
      <c r="M220" s="46">
        <v>0</v>
      </c>
      <c r="N220" s="46">
        <f t="shared" si="23"/>
        <v>0</v>
      </c>
      <c r="O220" s="46">
        <v>1.5</v>
      </c>
      <c r="P220" s="46">
        <f t="shared" si="24"/>
        <v>0</v>
      </c>
      <c r="Q220" s="47">
        <f t="shared" si="26"/>
        <v>1.5</v>
      </c>
      <c r="R220" s="104"/>
      <c r="S220" s="35">
        <f t="shared" si="25"/>
        <v>0</v>
      </c>
    </row>
    <row r="221" spans="1:19" ht="14.4">
      <c r="A221" s="2" t="str">
        <f t="shared" si="19"/>
        <v>KOCAELİElektrik</v>
      </c>
      <c r="B221" s="14">
        <v>216</v>
      </c>
      <c r="C221" s="14" t="s">
        <v>713</v>
      </c>
      <c r="D221" s="14" t="s">
        <v>466</v>
      </c>
      <c r="E221" s="4">
        <v>791309</v>
      </c>
      <c r="F221" s="4" t="s">
        <v>341</v>
      </c>
      <c r="G221" s="4" t="s">
        <v>162</v>
      </c>
      <c r="H221" s="45" t="s">
        <v>84</v>
      </c>
      <c r="I221" s="46">
        <v>0</v>
      </c>
      <c r="J221" s="46">
        <f t="shared" si="21"/>
        <v>0</v>
      </c>
      <c r="K221" s="46">
        <v>0</v>
      </c>
      <c r="L221" s="46">
        <f t="shared" si="22"/>
        <v>0</v>
      </c>
      <c r="M221" s="46">
        <v>0</v>
      </c>
      <c r="N221" s="46">
        <f t="shared" si="23"/>
        <v>0</v>
      </c>
      <c r="O221" s="46">
        <v>6.75</v>
      </c>
      <c r="P221" s="46">
        <f t="shared" si="24"/>
        <v>0</v>
      </c>
      <c r="Q221" s="47">
        <f t="shared" si="26"/>
        <v>6.75</v>
      </c>
      <c r="R221" s="104"/>
      <c r="S221" s="35">
        <f t="shared" si="25"/>
        <v>0</v>
      </c>
    </row>
    <row r="222" spans="1:19" ht="14.4">
      <c r="A222" s="2" t="str">
        <f t="shared" si="19"/>
        <v>KOCAELİElektrik</v>
      </c>
      <c r="B222" s="14">
        <v>217</v>
      </c>
      <c r="C222" s="14" t="s">
        <v>714</v>
      </c>
      <c r="D222" s="14" t="s">
        <v>466</v>
      </c>
      <c r="E222" s="4">
        <v>723510</v>
      </c>
      <c r="F222" s="4" t="s">
        <v>341</v>
      </c>
      <c r="G222" s="4" t="s">
        <v>163</v>
      </c>
      <c r="H222" s="45" t="s">
        <v>30</v>
      </c>
      <c r="I222" s="46">
        <v>0</v>
      </c>
      <c r="J222" s="46">
        <f t="shared" si="21"/>
        <v>0</v>
      </c>
      <c r="K222" s="46">
        <v>0</v>
      </c>
      <c r="L222" s="46">
        <f t="shared" si="22"/>
        <v>0</v>
      </c>
      <c r="M222" s="46">
        <v>0</v>
      </c>
      <c r="N222" s="46">
        <f t="shared" si="23"/>
        <v>0</v>
      </c>
      <c r="O222" s="46">
        <v>1</v>
      </c>
      <c r="P222" s="46">
        <f t="shared" si="24"/>
        <v>0</v>
      </c>
      <c r="Q222" s="47">
        <f t="shared" si="26"/>
        <v>1</v>
      </c>
      <c r="R222" s="104"/>
      <c r="S222" s="35">
        <f t="shared" si="25"/>
        <v>0</v>
      </c>
    </row>
    <row r="223" spans="1:19" ht="14.4">
      <c r="A223" s="2" t="str">
        <f t="shared" si="19"/>
        <v>KOCAELİElektrik</v>
      </c>
      <c r="B223" s="14">
        <v>218</v>
      </c>
      <c r="C223" s="14" t="s">
        <v>715</v>
      </c>
      <c r="D223" s="14" t="s">
        <v>466</v>
      </c>
      <c r="E223" s="4">
        <v>791420</v>
      </c>
      <c r="F223" s="4" t="s">
        <v>341</v>
      </c>
      <c r="G223" s="4" t="s">
        <v>164</v>
      </c>
      <c r="H223" s="45" t="s">
        <v>84</v>
      </c>
      <c r="I223" s="46">
        <v>0</v>
      </c>
      <c r="J223" s="46">
        <f t="shared" si="21"/>
        <v>0</v>
      </c>
      <c r="K223" s="46">
        <v>0</v>
      </c>
      <c r="L223" s="46">
        <f t="shared" si="22"/>
        <v>0</v>
      </c>
      <c r="M223" s="46">
        <v>0</v>
      </c>
      <c r="N223" s="46">
        <f t="shared" si="23"/>
        <v>0</v>
      </c>
      <c r="O223" s="46">
        <v>1.5</v>
      </c>
      <c r="P223" s="46">
        <f t="shared" si="24"/>
        <v>0</v>
      </c>
      <c r="Q223" s="47">
        <f t="shared" si="26"/>
        <v>1.5</v>
      </c>
      <c r="R223" s="104"/>
      <c r="S223" s="35">
        <f t="shared" si="25"/>
        <v>0</v>
      </c>
    </row>
    <row r="224" spans="1:19" ht="14.4">
      <c r="A224" s="2" t="str">
        <f t="shared" si="19"/>
        <v>KOCAELİElektrik</v>
      </c>
      <c r="B224" s="14">
        <v>219</v>
      </c>
      <c r="C224" s="14" t="s">
        <v>716</v>
      </c>
      <c r="D224" s="14" t="s">
        <v>466</v>
      </c>
      <c r="E224" s="4">
        <v>791423</v>
      </c>
      <c r="F224" s="4" t="s">
        <v>341</v>
      </c>
      <c r="G224" s="4" t="s">
        <v>165</v>
      </c>
      <c r="H224" s="45" t="s">
        <v>84</v>
      </c>
      <c r="I224" s="46">
        <v>0</v>
      </c>
      <c r="J224" s="46">
        <f t="shared" si="21"/>
        <v>0</v>
      </c>
      <c r="K224" s="46">
        <v>0</v>
      </c>
      <c r="L224" s="46">
        <f t="shared" si="22"/>
        <v>0</v>
      </c>
      <c r="M224" s="46">
        <v>0</v>
      </c>
      <c r="N224" s="46">
        <f t="shared" si="23"/>
        <v>0</v>
      </c>
      <c r="O224" s="46">
        <v>1.5</v>
      </c>
      <c r="P224" s="46">
        <f t="shared" si="24"/>
        <v>0</v>
      </c>
      <c r="Q224" s="47">
        <f t="shared" si="26"/>
        <v>1.5</v>
      </c>
      <c r="R224" s="104"/>
      <c r="S224" s="35">
        <f t="shared" si="25"/>
        <v>0</v>
      </c>
    </row>
    <row r="225" spans="1:19" ht="14.4">
      <c r="A225" s="2" t="str">
        <f t="shared" ref="A225:A312" si="27">CONCATENATE("KOCAELİ",D225)</f>
        <v>KOCAELİElektrik</v>
      </c>
      <c r="B225" s="14">
        <v>220</v>
      </c>
      <c r="C225" s="14" t="s">
        <v>717</v>
      </c>
      <c r="D225" s="14" t="s">
        <v>466</v>
      </c>
      <c r="E225" s="4">
        <v>708101</v>
      </c>
      <c r="F225" s="4" t="s">
        <v>341</v>
      </c>
      <c r="G225" s="4" t="s">
        <v>166</v>
      </c>
      <c r="H225" s="45" t="s">
        <v>30</v>
      </c>
      <c r="I225" s="46">
        <v>0</v>
      </c>
      <c r="J225" s="46">
        <f t="shared" si="21"/>
        <v>0</v>
      </c>
      <c r="K225" s="46">
        <v>0</v>
      </c>
      <c r="L225" s="46">
        <f t="shared" si="22"/>
        <v>0</v>
      </c>
      <c r="M225" s="46">
        <v>0</v>
      </c>
      <c r="N225" s="46">
        <f t="shared" si="23"/>
        <v>0</v>
      </c>
      <c r="O225" s="46">
        <v>1</v>
      </c>
      <c r="P225" s="46">
        <f t="shared" si="24"/>
        <v>0</v>
      </c>
      <c r="Q225" s="47">
        <f t="shared" si="26"/>
        <v>1</v>
      </c>
      <c r="R225" s="104"/>
      <c r="S225" s="35">
        <f t="shared" si="25"/>
        <v>0</v>
      </c>
    </row>
    <row r="226" spans="1:19" ht="14.4">
      <c r="A226" s="2" t="str">
        <f t="shared" si="27"/>
        <v>KOCAELİElektrik</v>
      </c>
      <c r="B226" s="14">
        <v>221</v>
      </c>
      <c r="C226" s="14" t="s">
        <v>718</v>
      </c>
      <c r="D226" s="14" t="s">
        <v>466</v>
      </c>
      <c r="E226" s="4">
        <v>707204</v>
      </c>
      <c r="F226" s="4" t="s">
        <v>341</v>
      </c>
      <c r="G226" s="4" t="s">
        <v>167</v>
      </c>
      <c r="H226" s="45" t="s">
        <v>30</v>
      </c>
      <c r="I226" s="46">
        <v>1</v>
      </c>
      <c r="J226" s="46">
        <f t="shared" si="21"/>
        <v>0</v>
      </c>
      <c r="K226" s="46">
        <v>0</v>
      </c>
      <c r="L226" s="46">
        <f t="shared" si="22"/>
        <v>0</v>
      </c>
      <c r="M226" s="46">
        <v>0</v>
      </c>
      <c r="N226" s="46">
        <f t="shared" si="23"/>
        <v>0</v>
      </c>
      <c r="O226" s="46">
        <v>1</v>
      </c>
      <c r="P226" s="46">
        <f t="shared" si="24"/>
        <v>0</v>
      </c>
      <c r="Q226" s="47">
        <f t="shared" si="26"/>
        <v>2</v>
      </c>
      <c r="R226" s="104"/>
      <c r="S226" s="35">
        <f t="shared" si="25"/>
        <v>0</v>
      </c>
    </row>
    <row r="227" spans="1:19" ht="14.4">
      <c r="A227" s="2" t="str">
        <f t="shared" si="27"/>
        <v>KOCAELİElektrik</v>
      </c>
      <c r="B227" s="14">
        <v>222</v>
      </c>
      <c r="C227" s="14" t="s">
        <v>719</v>
      </c>
      <c r="D227" s="14" t="s">
        <v>466</v>
      </c>
      <c r="E227" s="4">
        <v>983102</v>
      </c>
      <c r="F227" s="4" t="s">
        <v>341</v>
      </c>
      <c r="G227" s="4" t="s">
        <v>168</v>
      </c>
      <c r="H227" s="45" t="s">
        <v>30</v>
      </c>
      <c r="I227" s="46">
        <v>0</v>
      </c>
      <c r="J227" s="46">
        <f t="shared" si="21"/>
        <v>0</v>
      </c>
      <c r="K227" s="46">
        <v>0</v>
      </c>
      <c r="L227" s="46">
        <f t="shared" si="22"/>
        <v>0</v>
      </c>
      <c r="M227" s="46">
        <v>0</v>
      </c>
      <c r="N227" s="46">
        <f t="shared" si="23"/>
        <v>0</v>
      </c>
      <c r="O227" s="46">
        <v>3</v>
      </c>
      <c r="P227" s="46">
        <f t="shared" si="24"/>
        <v>0</v>
      </c>
      <c r="Q227" s="47">
        <f t="shared" si="26"/>
        <v>3</v>
      </c>
      <c r="R227" s="104"/>
      <c r="S227" s="35">
        <f t="shared" si="25"/>
        <v>0</v>
      </c>
    </row>
    <row r="228" spans="1:19" ht="14.4">
      <c r="A228" s="2" t="str">
        <f t="shared" si="27"/>
        <v>KOCAELİElektrik</v>
      </c>
      <c r="B228" s="14">
        <v>223</v>
      </c>
      <c r="C228" s="14" t="s">
        <v>720</v>
      </c>
      <c r="D228" s="14" t="s">
        <v>466</v>
      </c>
      <c r="E228" s="4">
        <v>713107</v>
      </c>
      <c r="F228" s="4" t="s">
        <v>341</v>
      </c>
      <c r="G228" s="4" t="s">
        <v>169</v>
      </c>
      <c r="H228" s="45" t="s">
        <v>30</v>
      </c>
      <c r="I228" s="46">
        <v>0</v>
      </c>
      <c r="J228" s="46">
        <f t="shared" si="21"/>
        <v>0</v>
      </c>
      <c r="K228" s="46">
        <v>0</v>
      </c>
      <c r="L228" s="46">
        <f t="shared" si="22"/>
        <v>0</v>
      </c>
      <c r="M228" s="46">
        <v>0</v>
      </c>
      <c r="N228" s="46">
        <f t="shared" si="23"/>
        <v>0</v>
      </c>
      <c r="O228" s="46">
        <v>1</v>
      </c>
      <c r="P228" s="46">
        <f t="shared" si="24"/>
        <v>0</v>
      </c>
      <c r="Q228" s="47">
        <f t="shared" si="26"/>
        <v>1</v>
      </c>
      <c r="R228" s="104"/>
      <c r="S228" s="35">
        <f t="shared" si="25"/>
        <v>0</v>
      </c>
    </row>
    <row r="229" spans="1:19" ht="14.4">
      <c r="A229" s="2" t="str">
        <f t="shared" si="27"/>
        <v>KOCAELİElektrik</v>
      </c>
      <c r="B229" s="14">
        <v>224</v>
      </c>
      <c r="C229" s="14" t="s">
        <v>721</v>
      </c>
      <c r="D229" s="14" t="s">
        <v>466</v>
      </c>
      <c r="E229" s="4">
        <v>781601</v>
      </c>
      <c r="F229" s="4" t="s">
        <v>341</v>
      </c>
      <c r="G229" s="4" t="s">
        <v>170</v>
      </c>
      <c r="H229" s="45" t="s">
        <v>30</v>
      </c>
      <c r="I229" s="46">
        <v>0</v>
      </c>
      <c r="J229" s="46">
        <f t="shared" si="21"/>
        <v>0</v>
      </c>
      <c r="K229" s="46">
        <v>0</v>
      </c>
      <c r="L229" s="46">
        <f t="shared" si="22"/>
        <v>0</v>
      </c>
      <c r="M229" s="46">
        <v>0</v>
      </c>
      <c r="N229" s="46">
        <f t="shared" si="23"/>
        <v>0</v>
      </c>
      <c r="O229" s="46">
        <v>1</v>
      </c>
      <c r="P229" s="46">
        <f t="shared" si="24"/>
        <v>0</v>
      </c>
      <c r="Q229" s="47">
        <f t="shared" si="26"/>
        <v>1</v>
      </c>
      <c r="R229" s="104"/>
      <c r="S229" s="35">
        <f t="shared" si="25"/>
        <v>0</v>
      </c>
    </row>
    <row r="230" spans="1:19" ht="14.4">
      <c r="A230" s="2" t="str">
        <f t="shared" si="27"/>
        <v>KOCAELİElektrik</v>
      </c>
      <c r="B230" s="14">
        <v>225</v>
      </c>
      <c r="C230" s="14" t="s">
        <v>722</v>
      </c>
      <c r="D230" s="14" t="s">
        <v>466</v>
      </c>
      <c r="E230" s="4">
        <v>845103</v>
      </c>
      <c r="F230" s="4" t="s">
        <v>341</v>
      </c>
      <c r="G230" s="4" t="s">
        <v>171</v>
      </c>
      <c r="H230" s="45" t="s">
        <v>30</v>
      </c>
      <c r="I230" s="46">
        <v>0</v>
      </c>
      <c r="J230" s="46">
        <f t="shared" si="21"/>
        <v>0</v>
      </c>
      <c r="K230" s="46">
        <v>0</v>
      </c>
      <c r="L230" s="46">
        <f t="shared" si="22"/>
        <v>0</v>
      </c>
      <c r="M230" s="46">
        <v>0</v>
      </c>
      <c r="N230" s="46">
        <f t="shared" si="23"/>
        <v>0</v>
      </c>
      <c r="O230" s="46">
        <v>1</v>
      </c>
      <c r="P230" s="46">
        <f t="shared" si="24"/>
        <v>0</v>
      </c>
      <c r="Q230" s="47">
        <f t="shared" si="26"/>
        <v>1</v>
      </c>
      <c r="R230" s="104"/>
      <c r="S230" s="35">
        <f t="shared" si="25"/>
        <v>0</v>
      </c>
    </row>
    <row r="231" spans="1:19" ht="14.4">
      <c r="A231" s="2" t="str">
        <f t="shared" si="27"/>
        <v>KOCAELİElektrik</v>
      </c>
      <c r="B231" s="14">
        <v>226</v>
      </c>
      <c r="C231" s="14" t="s">
        <v>723</v>
      </c>
      <c r="D231" s="14" t="s">
        <v>466</v>
      </c>
      <c r="E231" s="4" t="s">
        <v>477</v>
      </c>
      <c r="F231" s="4" t="s">
        <v>341</v>
      </c>
      <c r="G231" s="4" t="s">
        <v>178</v>
      </c>
      <c r="H231" s="45" t="s">
        <v>84</v>
      </c>
      <c r="I231" s="46">
        <v>32</v>
      </c>
      <c r="J231" s="46">
        <f t="shared" si="21"/>
        <v>0</v>
      </c>
      <c r="K231" s="46">
        <v>0</v>
      </c>
      <c r="L231" s="46">
        <f t="shared" si="22"/>
        <v>0</v>
      </c>
      <c r="M231" s="46">
        <v>0</v>
      </c>
      <c r="N231" s="46">
        <f t="shared" si="23"/>
        <v>0</v>
      </c>
      <c r="O231" s="46">
        <v>1.75</v>
      </c>
      <c r="P231" s="46">
        <f t="shared" si="24"/>
        <v>0</v>
      </c>
      <c r="Q231" s="47">
        <f t="shared" si="26"/>
        <v>33.75</v>
      </c>
      <c r="R231" s="104"/>
      <c r="S231" s="35">
        <f t="shared" si="25"/>
        <v>0</v>
      </c>
    </row>
    <row r="232" spans="1:19" ht="14.4">
      <c r="A232" s="2" t="str">
        <f t="shared" si="27"/>
        <v>KOCAELİElektrik</v>
      </c>
      <c r="B232" s="14">
        <v>227</v>
      </c>
      <c r="C232" s="14" t="s">
        <v>724</v>
      </c>
      <c r="D232" s="14" t="s">
        <v>466</v>
      </c>
      <c r="E232" s="4" t="s">
        <v>203</v>
      </c>
      <c r="F232" s="4" t="s">
        <v>341</v>
      </c>
      <c r="G232" s="4" t="s">
        <v>179</v>
      </c>
      <c r="H232" s="45" t="s">
        <v>30</v>
      </c>
      <c r="I232" s="46">
        <v>12</v>
      </c>
      <c r="J232" s="46">
        <f t="shared" si="21"/>
        <v>0</v>
      </c>
      <c r="K232" s="46">
        <v>0</v>
      </c>
      <c r="L232" s="46">
        <f t="shared" si="22"/>
        <v>0</v>
      </c>
      <c r="M232" s="46">
        <v>0</v>
      </c>
      <c r="N232" s="46">
        <f t="shared" si="23"/>
        <v>0</v>
      </c>
      <c r="O232" s="46">
        <v>1</v>
      </c>
      <c r="P232" s="46">
        <f t="shared" si="24"/>
        <v>0</v>
      </c>
      <c r="Q232" s="47">
        <f t="shared" si="26"/>
        <v>13</v>
      </c>
      <c r="R232" s="104"/>
      <c r="S232" s="35">
        <f t="shared" si="25"/>
        <v>0</v>
      </c>
    </row>
    <row r="233" spans="1:19" ht="14.4">
      <c r="A233" s="2" t="str">
        <f t="shared" si="27"/>
        <v>KOCAELİElektrik</v>
      </c>
      <c r="B233" s="14">
        <v>228</v>
      </c>
      <c r="C233" s="14" t="s">
        <v>725</v>
      </c>
      <c r="D233" s="14" t="s">
        <v>466</v>
      </c>
      <c r="E233" s="4" t="s">
        <v>206</v>
      </c>
      <c r="F233" s="4" t="s">
        <v>341</v>
      </c>
      <c r="G233" s="4" t="s">
        <v>180</v>
      </c>
      <c r="H233" s="45" t="s">
        <v>30</v>
      </c>
      <c r="I233" s="46">
        <v>18</v>
      </c>
      <c r="J233" s="46">
        <f t="shared" si="21"/>
        <v>0</v>
      </c>
      <c r="K233" s="46">
        <v>0</v>
      </c>
      <c r="L233" s="46">
        <f t="shared" si="22"/>
        <v>0</v>
      </c>
      <c r="M233" s="46">
        <v>0</v>
      </c>
      <c r="N233" s="46">
        <f t="shared" si="23"/>
        <v>0</v>
      </c>
      <c r="O233" s="46">
        <v>1</v>
      </c>
      <c r="P233" s="46">
        <f t="shared" si="24"/>
        <v>0</v>
      </c>
      <c r="Q233" s="47">
        <f t="shared" si="26"/>
        <v>19</v>
      </c>
      <c r="R233" s="104"/>
      <c r="S233" s="35">
        <f t="shared" si="25"/>
        <v>0</v>
      </c>
    </row>
    <row r="234" spans="1:19" ht="14.4">
      <c r="A234" s="2" t="str">
        <f t="shared" si="27"/>
        <v>KOCAELİElektrik</v>
      </c>
      <c r="B234" s="14">
        <v>229</v>
      </c>
      <c r="C234" s="14" t="s">
        <v>726</v>
      </c>
      <c r="D234" s="14" t="s">
        <v>466</v>
      </c>
      <c r="E234" s="4" t="s">
        <v>207</v>
      </c>
      <c r="F234" s="4" t="s">
        <v>341</v>
      </c>
      <c r="G234" s="4" t="s">
        <v>181</v>
      </c>
      <c r="H234" s="45" t="s">
        <v>30</v>
      </c>
      <c r="I234" s="46">
        <v>11</v>
      </c>
      <c r="J234" s="46">
        <f t="shared" si="21"/>
        <v>0</v>
      </c>
      <c r="K234" s="46">
        <v>0</v>
      </c>
      <c r="L234" s="46">
        <f t="shared" si="22"/>
        <v>0</v>
      </c>
      <c r="M234" s="46">
        <v>0</v>
      </c>
      <c r="N234" s="46">
        <f t="shared" si="23"/>
        <v>0</v>
      </c>
      <c r="O234" s="46">
        <v>1</v>
      </c>
      <c r="P234" s="46">
        <f t="shared" si="24"/>
        <v>0</v>
      </c>
      <c r="Q234" s="47">
        <f t="shared" si="26"/>
        <v>12</v>
      </c>
      <c r="R234" s="104"/>
      <c r="S234" s="35">
        <f t="shared" si="25"/>
        <v>0</v>
      </c>
    </row>
    <row r="235" spans="1:19" ht="14.4">
      <c r="A235" s="2" t="str">
        <f t="shared" si="27"/>
        <v>KOCAELİElektrik</v>
      </c>
      <c r="B235" s="14">
        <v>230</v>
      </c>
      <c r="C235" s="14" t="s">
        <v>727</v>
      </c>
      <c r="D235" s="14" t="s">
        <v>466</v>
      </c>
      <c r="E235" s="4" t="s">
        <v>211</v>
      </c>
      <c r="F235" s="4" t="s">
        <v>341</v>
      </c>
      <c r="G235" s="4" t="s">
        <v>182</v>
      </c>
      <c r="H235" s="45" t="s">
        <v>30</v>
      </c>
      <c r="I235" s="46">
        <v>0</v>
      </c>
      <c r="J235" s="46">
        <f t="shared" si="21"/>
        <v>0</v>
      </c>
      <c r="K235" s="46">
        <v>0</v>
      </c>
      <c r="L235" s="46">
        <f t="shared" si="22"/>
        <v>0</v>
      </c>
      <c r="M235" s="46">
        <v>0</v>
      </c>
      <c r="N235" s="46">
        <f t="shared" si="23"/>
        <v>0</v>
      </c>
      <c r="O235" s="46">
        <v>1</v>
      </c>
      <c r="P235" s="46">
        <f t="shared" si="24"/>
        <v>0</v>
      </c>
      <c r="Q235" s="47">
        <f t="shared" si="26"/>
        <v>1</v>
      </c>
      <c r="R235" s="104"/>
      <c r="S235" s="35">
        <f t="shared" si="25"/>
        <v>0</v>
      </c>
    </row>
    <row r="236" spans="1:19" ht="14.4">
      <c r="A236" s="2" t="str">
        <f t="shared" si="27"/>
        <v>KOCAELİElektrik</v>
      </c>
      <c r="B236" s="14">
        <v>231</v>
      </c>
      <c r="C236" s="14" t="s">
        <v>728</v>
      </c>
      <c r="D236" s="14" t="s">
        <v>466</v>
      </c>
      <c r="E236" s="4" t="s">
        <v>212</v>
      </c>
      <c r="F236" s="4" t="s">
        <v>342</v>
      </c>
      <c r="G236" s="4" t="s">
        <v>183</v>
      </c>
      <c r="H236" s="45" t="s">
        <v>30</v>
      </c>
      <c r="I236" s="46">
        <v>0</v>
      </c>
      <c r="J236" s="46">
        <f t="shared" si="21"/>
        <v>0</v>
      </c>
      <c r="K236" s="46">
        <v>4</v>
      </c>
      <c r="L236" s="46">
        <f t="shared" si="22"/>
        <v>0</v>
      </c>
      <c r="M236" s="46">
        <v>6</v>
      </c>
      <c r="N236" s="46">
        <f t="shared" si="23"/>
        <v>0</v>
      </c>
      <c r="O236" s="46">
        <v>1</v>
      </c>
      <c r="P236" s="46">
        <f t="shared" si="24"/>
        <v>0</v>
      </c>
      <c r="Q236" s="47">
        <f t="shared" si="26"/>
        <v>11</v>
      </c>
      <c r="R236" s="104"/>
      <c r="S236" s="35">
        <f t="shared" si="25"/>
        <v>0</v>
      </c>
    </row>
    <row r="237" spans="1:19" ht="14.4">
      <c r="A237" s="2" t="str">
        <f t="shared" si="27"/>
        <v>KOCAELİElektrik</v>
      </c>
      <c r="B237" s="14">
        <v>232</v>
      </c>
      <c r="C237" s="14" t="s">
        <v>729</v>
      </c>
      <c r="D237" s="14" t="s">
        <v>466</v>
      </c>
      <c r="E237" s="4" t="s">
        <v>213</v>
      </c>
      <c r="F237" s="4" t="s">
        <v>340</v>
      </c>
      <c r="G237" s="4" t="s">
        <v>184</v>
      </c>
      <c r="H237" s="45" t="s">
        <v>84</v>
      </c>
      <c r="I237" s="46">
        <v>0</v>
      </c>
      <c r="J237" s="46">
        <f t="shared" si="21"/>
        <v>0</v>
      </c>
      <c r="K237" s="46">
        <v>0</v>
      </c>
      <c r="L237" s="46">
        <f t="shared" si="22"/>
        <v>0</v>
      </c>
      <c r="M237" s="46">
        <v>0</v>
      </c>
      <c r="N237" s="46">
        <f t="shared" si="23"/>
        <v>0</v>
      </c>
      <c r="O237" s="46">
        <v>1.5</v>
      </c>
      <c r="P237" s="46">
        <f t="shared" si="24"/>
        <v>0</v>
      </c>
      <c r="Q237" s="47">
        <f t="shared" si="26"/>
        <v>1.5</v>
      </c>
      <c r="R237" s="104"/>
      <c r="S237" s="35">
        <f t="shared" si="25"/>
        <v>0</v>
      </c>
    </row>
    <row r="238" spans="1:19" ht="27.6">
      <c r="A238" s="2" t="str">
        <f t="shared" si="27"/>
        <v>KOCAELİElektrik</v>
      </c>
      <c r="B238" s="14">
        <v>233</v>
      </c>
      <c r="C238" s="14" t="s">
        <v>730</v>
      </c>
      <c r="D238" s="14" t="s">
        <v>466</v>
      </c>
      <c r="E238" s="4" t="s">
        <v>214</v>
      </c>
      <c r="F238" s="4" t="s">
        <v>342</v>
      </c>
      <c r="G238" s="4" t="s">
        <v>273</v>
      </c>
      <c r="H238" s="45" t="s">
        <v>30</v>
      </c>
      <c r="I238" s="46">
        <v>0</v>
      </c>
      <c r="J238" s="46">
        <f t="shared" si="21"/>
        <v>0</v>
      </c>
      <c r="K238" s="46">
        <v>0</v>
      </c>
      <c r="L238" s="46">
        <f t="shared" si="22"/>
        <v>0</v>
      </c>
      <c r="M238" s="46">
        <v>0</v>
      </c>
      <c r="N238" s="46">
        <f t="shared" si="23"/>
        <v>0</v>
      </c>
      <c r="O238" s="46">
        <v>3</v>
      </c>
      <c r="P238" s="46">
        <f t="shared" si="24"/>
        <v>0</v>
      </c>
      <c r="Q238" s="47">
        <f t="shared" si="26"/>
        <v>3</v>
      </c>
      <c r="R238" s="104"/>
      <c r="S238" s="35">
        <f t="shared" si="25"/>
        <v>0</v>
      </c>
    </row>
    <row r="239" spans="1:19" ht="27.6">
      <c r="A239" s="2" t="str">
        <f t="shared" si="27"/>
        <v>KOCAELİElektrik</v>
      </c>
      <c r="B239" s="14">
        <v>234</v>
      </c>
      <c r="C239" s="14" t="s">
        <v>731</v>
      </c>
      <c r="D239" s="14" t="s">
        <v>466</v>
      </c>
      <c r="E239" s="4" t="s">
        <v>215</v>
      </c>
      <c r="F239" s="4" t="s">
        <v>342</v>
      </c>
      <c r="G239" s="4" t="s">
        <v>274</v>
      </c>
      <c r="H239" s="45" t="s">
        <v>30</v>
      </c>
      <c r="I239" s="46">
        <v>0</v>
      </c>
      <c r="J239" s="46">
        <f t="shared" si="21"/>
        <v>0</v>
      </c>
      <c r="K239" s="46">
        <v>0</v>
      </c>
      <c r="L239" s="46">
        <f t="shared" si="22"/>
        <v>0</v>
      </c>
      <c r="M239" s="46">
        <v>0</v>
      </c>
      <c r="N239" s="46">
        <f t="shared" si="23"/>
        <v>0</v>
      </c>
      <c r="O239" s="46">
        <v>13</v>
      </c>
      <c r="P239" s="46">
        <f t="shared" si="24"/>
        <v>0</v>
      </c>
      <c r="Q239" s="47">
        <f t="shared" si="26"/>
        <v>13</v>
      </c>
      <c r="R239" s="104"/>
      <c r="S239" s="35">
        <f t="shared" si="25"/>
        <v>0</v>
      </c>
    </row>
    <row r="240" spans="1:19" ht="14.4">
      <c r="A240" s="2" t="str">
        <f t="shared" si="27"/>
        <v>KOCAELİElektrik</v>
      </c>
      <c r="B240" s="14">
        <v>235</v>
      </c>
      <c r="C240" s="14" t="s">
        <v>732</v>
      </c>
      <c r="D240" s="14" t="s">
        <v>466</v>
      </c>
      <c r="E240" s="4" t="s">
        <v>216</v>
      </c>
      <c r="F240" s="4" t="s">
        <v>341</v>
      </c>
      <c r="G240" s="4" t="s">
        <v>275</v>
      </c>
      <c r="H240" s="45" t="s">
        <v>30</v>
      </c>
      <c r="I240" s="46">
        <v>0</v>
      </c>
      <c r="J240" s="46">
        <f t="shared" si="21"/>
        <v>0</v>
      </c>
      <c r="K240" s="46">
        <v>0</v>
      </c>
      <c r="L240" s="46">
        <f t="shared" si="22"/>
        <v>0</v>
      </c>
      <c r="M240" s="46">
        <v>0</v>
      </c>
      <c r="N240" s="46">
        <f t="shared" si="23"/>
        <v>0</v>
      </c>
      <c r="O240" s="46">
        <v>4</v>
      </c>
      <c r="P240" s="46">
        <f t="shared" si="24"/>
        <v>0</v>
      </c>
      <c r="Q240" s="47">
        <f t="shared" si="26"/>
        <v>4</v>
      </c>
      <c r="R240" s="104"/>
      <c r="S240" s="35">
        <f t="shared" si="25"/>
        <v>0</v>
      </c>
    </row>
    <row r="241" spans="1:19" ht="14.4">
      <c r="A241" s="2" t="str">
        <f t="shared" si="27"/>
        <v>KOCAELİElektrik</v>
      </c>
      <c r="B241" s="14">
        <v>236</v>
      </c>
      <c r="C241" s="14" t="s">
        <v>733</v>
      </c>
      <c r="D241" s="14" t="s">
        <v>466</v>
      </c>
      <c r="E241" s="4" t="s">
        <v>217</v>
      </c>
      <c r="F241" s="4" t="s">
        <v>341</v>
      </c>
      <c r="G241" s="4" t="s">
        <v>276</v>
      </c>
      <c r="H241" s="45" t="s">
        <v>272</v>
      </c>
      <c r="I241" s="46">
        <v>0</v>
      </c>
      <c r="J241" s="46">
        <f t="shared" si="21"/>
        <v>0</v>
      </c>
      <c r="K241" s="46">
        <v>0</v>
      </c>
      <c r="L241" s="46">
        <f t="shared" si="22"/>
        <v>0</v>
      </c>
      <c r="M241" s="46">
        <v>0</v>
      </c>
      <c r="N241" s="46">
        <f t="shared" si="23"/>
        <v>0</v>
      </c>
      <c r="O241" s="46">
        <v>1</v>
      </c>
      <c r="P241" s="46">
        <f t="shared" si="24"/>
        <v>0</v>
      </c>
      <c r="Q241" s="47">
        <f t="shared" si="26"/>
        <v>1</v>
      </c>
      <c r="R241" s="104"/>
      <c r="S241" s="35">
        <f t="shared" si="25"/>
        <v>0</v>
      </c>
    </row>
    <row r="242" spans="1:19" ht="14.4">
      <c r="A242" s="2" t="str">
        <f t="shared" si="27"/>
        <v>KOCAELİElektrik</v>
      </c>
      <c r="B242" s="14">
        <v>237</v>
      </c>
      <c r="C242" s="14" t="s">
        <v>734</v>
      </c>
      <c r="D242" s="14" t="s">
        <v>466</v>
      </c>
      <c r="E242" s="4" t="s">
        <v>218</v>
      </c>
      <c r="F242" s="4" t="s">
        <v>341</v>
      </c>
      <c r="G242" s="4" t="s">
        <v>277</v>
      </c>
      <c r="H242" s="45" t="s">
        <v>272</v>
      </c>
      <c r="I242" s="46">
        <v>2</v>
      </c>
      <c r="J242" s="46">
        <f t="shared" si="21"/>
        <v>0</v>
      </c>
      <c r="K242" s="46">
        <v>4</v>
      </c>
      <c r="L242" s="46">
        <f t="shared" si="22"/>
        <v>0</v>
      </c>
      <c r="M242" s="46">
        <v>6</v>
      </c>
      <c r="N242" s="46">
        <f t="shared" si="23"/>
        <v>0</v>
      </c>
      <c r="O242" s="46">
        <v>1</v>
      </c>
      <c r="P242" s="46">
        <f t="shared" si="24"/>
        <v>0</v>
      </c>
      <c r="Q242" s="47">
        <f t="shared" si="26"/>
        <v>13</v>
      </c>
      <c r="R242" s="104"/>
      <c r="S242" s="35">
        <f t="shared" si="25"/>
        <v>0</v>
      </c>
    </row>
    <row r="243" spans="1:19" ht="14.4">
      <c r="A243" s="2" t="str">
        <f t="shared" si="27"/>
        <v>KOCAELİElektrik</v>
      </c>
      <c r="B243" s="14">
        <v>238</v>
      </c>
      <c r="C243" s="14" t="s">
        <v>735</v>
      </c>
      <c r="D243" s="14" t="s">
        <v>466</v>
      </c>
      <c r="E243" s="4" t="s">
        <v>219</v>
      </c>
      <c r="F243" s="4" t="s">
        <v>341</v>
      </c>
      <c r="G243" s="4" t="s">
        <v>278</v>
      </c>
      <c r="H243" s="45" t="s">
        <v>28</v>
      </c>
      <c r="I243" s="46">
        <v>27.4</v>
      </c>
      <c r="J243" s="46">
        <f t="shared" si="21"/>
        <v>0</v>
      </c>
      <c r="K243" s="46">
        <v>8</v>
      </c>
      <c r="L243" s="46">
        <f t="shared" si="22"/>
        <v>0</v>
      </c>
      <c r="M243" s="46">
        <v>12</v>
      </c>
      <c r="N243" s="46">
        <f t="shared" si="23"/>
        <v>0</v>
      </c>
      <c r="O243" s="46">
        <v>3.6374999999999997</v>
      </c>
      <c r="P243" s="46">
        <f t="shared" si="24"/>
        <v>0</v>
      </c>
      <c r="Q243" s="47">
        <f t="shared" si="26"/>
        <v>51.037500000000001</v>
      </c>
      <c r="R243" s="104"/>
      <c r="S243" s="35">
        <f t="shared" si="25"/>
        <v>0</v>
      </c>
    </row>
    <row r="244" spans="1:19" ht="14.4">
      <c r="A244" s="2" t="str">
        <f t="shared" si="27"/>
        <v>KOCAELİElektrik</v>
      </c>
      <c r="B244" s="14">
        <v>239</v>
      </c>
      <c r="C244" s="14" t="s">
        <v>736</v>
      </c>
      <c r="D244" s="14" t="s">
        <v>466</v>
      </c>
      <c r="E244" s="4" t="s">
        <v>220</v>
      </c>
      <c r="F244" s="4" t="s">
        <v>342</v>
      </c>
      <c r="G244" s="4" t="s">
        <v>418</v>
      </c>
      <c r="H244" s="45" t="s">
        <v>30</v>
      </c>
      <c r="I244" s="46">
        <v>0</v>
      </c>
      <c r="J244" s="46">
        <f t="shared" si="21"/>
        <v>0</v>
      </c>
      <c r="K244" s="46">
        <v>0</v>
      </c>
      <c r="L244" s="46">
        <f t="shared" si="22"/>
        <v>0</v>
      </c>
      <c r="M244" s="46">
        <v>0</v>
      </c>
      <c r="N244" s="46">
        <f t="shared" si="23"/>
        <v>0</v>
      </c>
      <c r="O244" s="46">
        <v>1</v>
      </c>
      <c r="P244" s="46">
        <f t="shared" si="24"/>
        <v>0</v>
      </c>
      <c r="Q244" s="47">
        <f t="shared" si="26"/>
        <v>1</v>
      </c>
      <c r="R244" s="104"/>
      <c r="S244" s="35">
        <f t="shared" si="25"/>
        <v>0</v>
      </c>
    </row>
    <row r="245" spans="1:19" ht="14.4">
      <c r="A245" s="2" t="str">
        <f t="shared" si="27"/>
        <v>KOCAELİElektrik</v>
      </c>
      <c r="B245" s="14">
        <v>240</v>
      </c>
      <c r="C245" s="14" t="s">
        <v>737</v>
      </c>
      <c r="D245" s="14" t="s">
        <v>466</v>
      </c>
      <c r="E245" s="4" t="s">
        <v>221</v>
      </c>
      <c r="F245" s="4" t="s">
        <v>341</v>
      </c>
      <c r="G245" s="4" t="s">
        <v>421</v>
      </c>
      <c r="H245" s="45" t="s">
        <v>84</v>
      </c>
      <c r="I245" s="46">
        <v>0</v>
      </c>
      <c r="J245" s="46">
        <f t="shared" si="21"/>
        <v>0</v>
      </c>
      <c r="K245" s="46">
        <v>0</v>
      </c>
      <c r="L245" s="46">
        <f t="shared" si="22"/>
        <v>0</v>
      </c>
      <c r="M245" s="46">
        <v>0</v>
      </c>
      <c r="N245" s="46">
        <f t="shared" si="23"/>
        <v>0</v>
      </c>
      <c r="O245" s="46">
        <v>1.5</v>
      </c>
      <c r="P245" s="46">
        <f t="shared" si="24"/>
        <v>0</v>
      </c>
      <c r="Q245" s="47">
        <f t="shared" si="26"/>
        <v>1.5</v>
      </c>
      <c r="R245" s="104"/>
      <c r="S245" s="35">
        <f t="shared" si="25"/>
        <v>0</v>
      </c>
    </row>
    <row r="246" spans="1:19" ht="14.4">
      <c r="A246" s="2" t="str">
        <f t="shared" si="27"/>
        <v>KOCAELİElektrik</v>
      </c>
      <c r="B246" s="14">
        <v>241</v>
      </c>
      <c r="C246" s="14" t="s">
        <v>738</v>
      </c>
      <c r="D246" s="14" t="s">
        <v>466</v>
      </c>
      <c r="E246" s="4" t="s">
        <v>222</v>
      </c>
      <c r="F246" s="4" t="s">
        <v>342</v>
      </c>
      <c r="G246" s="4" t="s">
        <v>423</v>
      </c>
      <c r="H246" s="45" t="s">
        <v>84</v>
      </c>
      <c r="I246" s="46">
        <v>0</v>
      </c>
      <c r="J246" s="46">
        <f t="shared" si="21"/>
        <v>0</v>
      </c>
      <c r="K246" s="46">
        <v>0</v>
      </c>
      <c r="L246" s="46">
        <f t="shared" si="22"/>
        <v>0</v>
      </c>
      <c r="M246" s="46">
        <v>0</v>
      </c>
      <c r="N246" s="46">
        <f t="shared" si="23"/>
        <v>0</v>
      </c>
      <c r="O246" s="46">
        <v>1.5</v>
      </c>
      <c r="P246" s="46">
        <f t="shared" si="24"/>
        <v>0</v>
      </c>
      <c r="Q246" s="47">
        <f t="shared" si="26"/>
        <v>1.5</v>
      </c>
      <c r="R246" s="104"/>
      <c r="S246" s="35">
        <f t="shared" si="25"/>
        <v>0</v>
      </c>
    </row>
    <row r="247" spans="1:19" ht="14.4">
      <c r="A247" s="2" t="str">
        <f t="shared" si="27"/>
        <v>KOCAELİElektrik</v>
      </c>
      <c r="B247" s="14">
        <v>242</v>
      </c>
      <c r="C247" s="14" t="s">
        <v>739</v>
      </c>
      <c r="D247" s="14" t="s">
        <v>466</v>
      </c>
      <c r="E247" s="4" t="s">
        <v>223</v>
      </c>
      <c r="F247" s="4" t="s">
        <v>341</v>
      </c>
      <c r="G247" s="4" t="s">
        <v>442</v>
      </c>
      <c r="H247" s="45" t="s">
        <v>30</v>
      </c>
      <c r="I247" s="46">
        <v>0</v>
      </c>
      <c r="J247" s="46">
        <f t="shared" si="21"/>
        <v>0</v>
      </c>
      <c r="K247" s="46">
        <v>0</v>
      </c>
      <c r="L247" s="46">
        <f t="shared" si="22"/>
        <v>0</v>
      </c>
      <c r="M247" s="46">
        <v>0</v>
      </c>
      <c r="N247" s="46">
        <f t="shared" si="23"/>
        <v>0</v>
      </c>
      <c r="O247" s="46">
        <v>1</v>
      </c>
      <c r="P247" s="46">
        <f t="shared" si="24"/>
        <v>0</v>
      </c>
      <c r="Q247" s="47">
        <f t="shared" si="26"/>
        <v>1</v>
      </c>
      <c r="R247" s="104"/>
      <c r="S247" s="35">
        <f t="shared" si="25"/>
        <v>0</v>
      </c>
    </row>
    <row r="248" spans="1:19" ht="27.6">
      <c r="A248" s="2" t="str">
        <f t="shared" si="27"/>
        <v>KOCAELİElektrik</v>
      </c>
      <c r="B248" s="14">
        <v>243</v>
      </c>
      <c r="C248" s="14" t="s">
        <v>740</v>
      </c>
      <c r="D248" s="14" t="s">
        <v>466</v>
      </c>
      <c r="E248" s="4" t="s">
        <v>224</v>
      </c>
      <c r="F248" s="4" t="s">
        <v>342</v>
      </c>
      <c r="G248" s="4" t="s">
        <v>428</v>
      </c>
      <c r="H248" s="45" t="s">
        <v>30</v>
      </c>
      <c r="I248" s="46">
        <v>0</v>
      </c>
      <c r="J248" s="46">
        <f t="shared" si="21"/>
        <v>0</v>
      </c>
      <c r="K248" s="46">
        <v>0</v>
      </c>
      <c r="L248" s="46">
        <f t="shared" si="22"/>
        <v>0</v>
      </c>
      <c r="M248" s="46">
        <v>0</v>
      </c>
      <c r="N248" s="46">
        <f t="shared" si="23"/>
        <v>0</v>
      </c>
      <c r="O248" s="46">
        <v>1</v>
      </c>
      <c r="P248" s="46">
        <f t="shared" si="24"/>
        <v>0</v>
      </c>
      <c r="Q248" s="47">
        <f t="shared" si="26"/>
        <v>1</v>
      </c>
      <c r="R248" s="104"/>
      <c r="S248" s="35">
        <f t="shared" si="25"/>
        <v>0</v>
      </c>
    </row>
    <row r="249" spans="1:19" ht="14.4">
      <c r="A249" s="2" t="str">
        <f t="shared" si="27"/>
        <v>KOCAELİElektrik</v>
      </c>
      <c r="B249" s="14">
        <v>244</v>
      </c>
      <c r="C249" s="14" t="s">
        <v>741</v>
      </c>
      <c r="D249" s="14" t="s">
        <v>466</v>
      </c>
      <c r="E249" s="4" t="s">
        <v>238</v>
      </c>
      <c r="F249" s="4" t="s">
        <v>342</v>
      </c>
      <c r="G249" s="4" t="s">
        <v>429</v>
      </c>
      <c r="H249" s="45" t="s">
        <v>30</v>
      </c>
      <c r="I249" s="46">
        <v>0</v>
      </c>
      <c r="J249" s="46">
        <f t="shared" si="21"/>
        <v>0</v>
      </c>
      <c r="K249" s="46">
        <v>0</v>
      </c>
      <c r="L249" s="46">
        <f t="shared" si="22"/>
        <v>0</v>
      </c>
      <c r="M249" s="46">
        <v>0</v>
      </c>
      <c r="N249" s="46">
        <f t="shared" si="23"/>
        <v>0</v>
      </c>
      <c r="O249" s="46">
        <v>1</v>
      </c>
      <c r="P249" s="46">
        <f t="shared" si="24"/>
        <v>0</v>
      </c>
      <c r="Q249" s="47">
        <f t="shared" si="26"/>
        <v>1</v>
      </c>
      <c r="R249" s="104"/>
      <c r="S249" s="35">
        <f t="shared" si="25"/>
        <v>0</v>
      </c>
    </row>
    <row r="250" spans="1:19" ht="14.4">
      <c r="A250" s="2" t="str">
        <f t="shared" si="27"/>
        <v>KOCAELİElektrik</v>
      </c>
      <c r="B250" s="14">
        <v>245</v>
      </c>
      <c r="C250" s="14" t="s">
        <v>742</v>
      </c>
      <c r="D250" s="14" t="s">
        <v>466</v>
      </c>
      <c r="E250" s="4" t="s">
        <v>239</v>
      </c>
      <c r="F250" s="4" t="s">
        <v>342</v>
      </c>
      <c r="G250" s="4" t="s">
        <v>493</v>
      </c>
      <c r="H250" s="45" t="s">
        <v>30</v>
      </c>
      <c r="I250" s="46">
        <v>27</v>
      </c>
      <c r="J250" s="46">
        <f t="shared" si="21"/>
        <v>0</v>
      </c>
      <c r="K250" s="46">
        <v>0</v>
      </c>
      <c r="L250" s="46">
        <f t="shared" si="22"/>
        <v>0</v>
      </c>
      <c r="M250" s="46">
        <v>0</v>
      </c>
      <c r="N250" s="46">
        <f t="shared" si="23"/>
        <v>0</v>
      </c>
      <c r="O250" s="46">
        <v>7</v>
      </c>
      <c r="P250" s="46">
        <f t="shared" si="24"/>
        <v>0</v>
      </c>
      <c r="Q250" s="47">
        <f t="shared" si="26"/>
        <v>34</v>
      </c>
      <c r="R250" s="104"/>
      <c r="S250" s="35">
        <f t="shared" si="25"/>
        <v>0</v>
      </c>
    </row>
    <row r="251" spans="1:19" ht="14.4">
      <c r="A251" s="2" t="str">
        <f t="shared" si="27"/>
        <v>KOCAELİElektrik</v>
      </c>
      <c r="B251" s="14">
        <v>246</v>
      </c>
      <c r="C251" s="14" t="s">
        <v>743</v>
      </c>
      <c r="D251" s="14" t="s">
        <v>466</v>
      </c>
      <c r="E251" s="4" t="s">
        <v>240</v>
      </c>
      <c r="F251" s="4" t="s">
        <v>341</v>
      </c>
      <c r="G251" s="4" t="s">
        <v>497</v>
      </c>
      <c r="H251" s="45" t="s">
        <v>30</v>
      </c>
      <c r="I251" s="46">
        <v>0</v>
      </c>
      <c r="J251" s="46">
        <f t="shared" si="21"/>
        <v>0</v>
      </c>
      <c r="K251" s="46">
        <v>4</v>
      </c>
      <c r="L251" s="46">
        <f t="shared" si="22"/>
        <v>0</v>
      </c>
      <c r="M251" s="46">
        <v>6</v>
      </c>
      <c r="N251" s="46">
        <f t="shared" si="23"/>
        <v>0</v>
      </c>
      <c r="O251" s="46">
        <v>1</v>
      </c>
      <c r="P251" s="46">
        <f t="shared" si="24"/>
        <v>0</v>
      </c>
      <c r="Q251" s="47">
        <f t="shared" si="26"/>
        <v>11</v>
      </c>
      <c r="R251" s="104"/>
      <c r="S251" s="35">
        <f t="shared" si="25"/>
        <v>0</v>
      </c>
    </row>
    <row r="252" spans="1:19" ht="14.4">
      <c r="A252" s="2" t="str">
        <f t="shared" si="27"/>
        <v>KOCAELİElektrik</v>
      </c>
      <c r="B252" s="14">
        <v>247</v>
      </c>
      <c r="C252" s="14" t="s">
        <v>744</v>
      </c>
      <c r="D252" s="14" t="s">
        <v>466</v>
      </c>
      <c r="E252" s="4" t="s">
        <v>453</v>
      </c>
      <c r="F252" s="4" t="s">
        <v>341</v>
      </c>
      <c r="G252" s="4" t="s">
        <v>498</v>
      </c>
      <c r="H252" s="45" t="s">
        <v>30</v>
      </c>
      <c r="I252" s="46">
        <v>32</v>
      </c>
      <c r="J252" s="46">
        <f t="shared" si="21"/>
        <v>0</v>
      </c>
      <c r="K252" s="46">
        <v>8</v>
      </c>
      <c r="L252" s="46">
        <f t="shared" si="22"/>
        <v>0</v>
      </c>
      <c r="M252" s="46">
        <v>12</v>
      </c>
      <c r="N252" s="46">
        <f t="shared" si="23"/>
        <v>0</v>
      </c>
      <c r="O252" s="46">
        <v>11</v>
      </c>
      <c r="P252" s="46">
        <f t="shared" si="24"/>
        <v>0</v>
      </c>
      <c r="Q252" s="47">
        <f t="shared" si="26"/>
        <v>63</v>
      </c>
      <c r="R252" s="104"/>
      <c r="S252" s="35">
        <f t="shared" si="25"/>
        <v>0</v>
      </c>
    </row>
    <row r="253" spans="1:19" ht="14.4">
      <c r="A253" s="2" t="str">
        <f t="shared" si="27"/>
        <v>KOCAELİElektrik</v>
      </c>
      <c r="B253" s="14">
        <v>248</v>
      </c>
      <c r="C253" s="14" t="s">
        <v>745</v>
      </c>
      <c r="D253" s="14" t="s">
        <v>466</v>
      </c>
      <c r="E253" s="4" t="s">
        <v>454</v>
      </c>
      <c r="F253" s="4" t="s">
        <v>341</v>
      </c>
      <c r="G253" s="4" t="s">
        <v>501</v>
      </c>
      <c r="H253" s="45" t="s">
        <v>30</v>
      </c>
      <c r="I253" s="46">
        <v>0</v>
      </c>
      <c r="J253" s="46">
        <f t="shared" si="21"/>
        <v>0</v>
      </c>
      <c r="K253" s="46">
        <v>0</v>
      </c>
      <c r="L253" s="46">
        <f t="shared" si="22"/>
        <v>0</v>
      </c>
      <c r="M253" s="46">
        <v>0</v>
      </c>
      <c r="N253" s="46">
        <f t="shared" si="23"/>
        <v>0</v>
      </c>
      <c r="O253" s="46">
        <v>1</v>
      </c>
      <c r="P253" s="46">
        <f t="shared" si="24"/>
        <v>0</v>
      </c>
      <c r="Q253" s="47">
        <f t="shared" si="26"/>
        <v>1</v>
      </c>
      <c r="R253" s="104"/>
      <c r="S253" s="35">
        <f t="shared" si="25"/>
        <v>0</v>
      </c>
    </row>
    <row r="254" spans="1:19" ht="14.4">
      <c r="A254" s="2" t="str">
        <f t="shared" si="27"/>
        <v>KOCAELİElektrik</v>
      </c>
      <c r="B254" s="14">
        <v>249</v>
      </c>
      <c r="C254" s="14" t="s">
        <v>836</v>
      </c>
      <c r="D254" s="14" t="s">
        <v>466</v>
      </c>
      <c r="E254" s="4">
        <v>718509</v>
      </c>
      <c r="F254" s="4" t="s">
        <v>341</v>
      </c>
      <c r="G254" s="4" t="s">
        <v>845</v>
      </c>
      <c r="H254" s="45" t="s">
        <v>30</v>
      </c>
      <c r="I254" s="46">
        <v>0</v>
      </c>
      <c r="J254" s="46">
        <f t="shared" si="21"/>
        <v>0</v>
      </c>
      <c r="K254" s="46">
        <v>0</v>
      </c>
      <c r="L254" s="46">
        <f t="shared" si="22"/>
        <v>0</v>
      </c>
      <c r="M254" s="46">
        <v>0</v>
      </c>
      <c r="N254" s="46">
        <f t="shared" si="23"/>
        <v>0</v>
      </c>
      <c r="O254" s="46">
        <v>1</v>
      </c>
      <c r="P254" s="46">
        <f t="shared" si="24"/>
        <v>0</v>
      </c>
      <c r="Q254" s="47">
        <f t="shared" si="26"/>
        <v>1</v>
      </c>
      <c r="R254" s="104"/>
      <c r="S254" s="35">
        <f t="shared" si="25"/>
        <v>0</v>
      </c>
    </row>
    <row r="255" spans="1:19" ht="14.4">
      <c r="A255" s="2" t="str">
        <f t="shared" si="27"/>
        <v>KOCAELİElektrik</v>
      </c>
      <c r="B255" s="14">
        <v>250</v>
      </c>
      <c r="C255" s="14" t="s">
        <v>837</v>
      </c>
      <c r="D255" s="14" t="s">
        <v>466</v>
      </c>
      <c r="E255" s="4">
        <v>718510</v>
      </c>
      <c r="F255" s="4" t="s">
        <v>341</v>
      </c>
      <c r="G255" s="4" t="s">
        <v>846</v>
      </c>
      <c r="H255" s="45" t="s">
        <v>30</v>
      </c>
      <c r="I255" s="46">
        <v>0</v>
      </c>
      <c r="J255" s="46">
        <f t="shared" si="21"/>
        <v>0</v>
      </c>
      <c r="K255" s="46">
        <v>0</v>
      </c>
      <c r="L255" s="46">
        <f t="shared" si="22"/>
        <v>0</v>
      </c>
      <c r="M255" s="46">
        <v>0</v>
      </c>
      <c r="N255" s="46">
        <f t="shared" si="23"/>
        <v>0</v>
      </c>
      <c r="O255" s="46">
        <v>1</v>
      </c>
      <c r="P255" s="46">
        <f t="shared" si="24"/>
        <v>0</v>
      </c>
      <c r="Q255" s="47">
        <f t="shared" si="26"/>
        <v>1</v>
      </c>
      <c r="R255" s="104"/>
      <c r="S255" s="35">
        <f t="shared" si="25"/>
        <v>0</v>
      </c>
    </row>
    <row r="256" spans="1:19" ht="27.6">
      <c r="A256" s="2" t="str">
        <f t="shared" si="27"/>
        <v>KOCAELİElektrik</v>
      </c>
      <c r="B256" s="14">
        <v>251</v>
      </c>
      <c r="C256" s="14" t="s">
        <v>838</v>
      </c>
      <c r="D256" s="14" t="s">
        <v>466</v>
      </c>
      <c r="E256" s="4">
        <v>718512</v>
      </c>
      <c r="F256" s="4" t="s">
        <v>341</v>
      </c>
      <c r="G256" s="4" t="s">
        <v>847</v>
      </c>
      <c r="H256" s="45" t="s">
        <v>30</v>
      </c>
      <c r="I256" s="46">
        <v>0</v>
      </c>
      <c r="J256" s="46">
        <f t="shared" si="21"/>
        <v>0</v>
      </c>
      <c r="K256" s="46">
        <v>0</v>
      </c>
      <c r="L256" s="46">
        <f t="shared" si="22"/>
        <v>0</v>
      </c>
      <c r="M256" s="46">
        <v>0</v>
      </c>
      <c r="N256" s="46">
        <f t="shared" si="23"/>
        <v>0</v>
      </c>
      <c r="O256" s="46">
        <v>1</v>
      </c>
      <c r="P256" s="46">
        <f t="shared" si="24"/>
        <v>0</v>
      </c>
      <c r="Q256" s="47">
        <f t="shared" si="26"/>
        <v>1</v>
      </c>
      <c r="R256" s="104"/>
      <c r="S256" s="35">
        <f t="shared" si="25"/>
        <v>0</v>
      </c>
    </row>
    <row r="257" spans="1:19" ht="27.6">
      <c r="A257" s="2" t="str">
        <f t="shared" si="27"/>
        <v>KOCAELİElektrik</v>
      </c>
      <c r="B257" s="14">
        <v>252</v>
      </c>
      <c r="C257" s="14" t="s">
        <v>839</v>
      </c>
      <c r="D257" s="14" t="s">
        <v>466</v>
      </c>
      <c r="E257" s="4">
        <v>718522</v>
      </c>
      <c r="F257" s="4" t="s">
        <v>341</v>
      </c>
      <c r="G257" s="4" t="s">
        <v>848</v>
      </c>
      <c r="H257" s="45" t="s">
        <v>30</v>
      </c>
      <c r="I257" s="46">
        <v>0</v>
      </c>
      <c r="J257" s="46">
        <f t="shared" si="21"/>
        <v>0</v>
      </c>
      <c r="K257" s="46">
        <v>0</v>
      </c>
      <c r="L257" s="46">
        <f t="shared" si="22"/>
        <v>0</v>
      </c>
      <c r="M257" s="46">
        <v>0</v>
      </c>
      <c r="N257" s="46">
        <f t="shared" si="23"/>
        <v>0</v>
      </c>
      <c r="O257" s="46">
        <v>1</v>
      </c>
      <c r="P257" s="46">
        <f t="shared" si="24"/>
        <v>0</v>
      </c>
      <c r="Q257" s="47">
        <f t="shared" si="26"/>
        <v>1</v>
      </c>
      <c r="R257" s="104"/>
      <c r="S257" s="35">
        <f t="shared" si="25"/>
        <v>0</v>
      </c>
    </row>
    <row r="258" spans="1:19" ht="27.6">
      <c r="A258" s="2" t="str">
        <f t="shared" si="27"/>
        <v>KOCAELİElektrik</v>
      </c>
      <c r="B258" s="14">
        <v>253</v>
      </c>
      <c r="C258" s="14" t="s">
        <v>840</v>
      </c>
      <c r="D258" s="14" t="s">
        <v>466</v>
      </c>
      <c r="E258" s="4">
        <v>718523</v>
      </c>
      <c r="F258" s="4" t="s">
        <v>341</v>
      </c>
      <c r="G258" s="4" t="s">
        <v>849</v>
      </c>
      <c r="H258" s="45" t="s">
        <v>30</v>
      </c>
      <c r="I258" s="46">
        <v>0</v>
      </c>
      <c r="J258" s="46">
        <f t="shared" si="21"/>
        <v>0</v>
      </c>
      <c r="K258" s="46">
        <v>0</v>
      </c>
      <c r="L258" s="46">
        <f t="shared" si="22"/>
        <v>0</v>
      </c>
      <c r="M258" s="46">
        <v>0</v>
      </c>
      <c r="N258" s="46">
        <f t="shared" si="23"/>
        <v>0</v>
      </c>
      <c r="O258" s="46">
        <v>1</v>
      </c>
      <c r="P258" s="46">
        <f t="shared" si="24"/>
        <v>0</v>
      </c>
      <c r="Q258" s="47">
        <f t="shared" si="26"/>
        <v>1</v>
      </c>
      <c r="R258" s="104"/>
      <c r="S258" s="35">
        <f t="shared" si="25"/>
        <v>0</v>
      </c>
    </row>
    <row r="259" spans="1:19" ht="27.6">
      <c r="A259" s="2" t="str">
        <f t="shared" si="27"/>
        <v>KOCAELİElektrik</v>
      </c>
      <c r="B259" s="14">
        <v>254</v>
      </c>
      <c r="C259" s="14" t="s">
        <v>841</v>
      </c>
      <c r="D259" s="14" t="s">
        <v>466</v>
      </c>
      <c r="E259" s="4">
        <v>718524</v>
      </c>
      <c r="F259" s="4" t="s">
        <v>341</v>
      </c>
      <c r="G259" s="4" t="s">
        <v>850</v>
      </c>
      <c r="H259" s="45" t="s">
        <v>30</v>
      </c>
      <c r="I259" s="46">
        <v>0</v>
      </c>
      <c r="J259" s="46">
        <f t="shared" si="21"/>
        <v>0</v>
      </c>
      <c r="K259" s="46">
        <v>0</v>
      </c>
      <c r="L259" s="46">
        <f t="shared" si="22"/>
        <v>0</v>
      </c>
      <c r="M259" s="46">
        <v>0</v>
      </c>
      <c r="N259" s="46">
        <f t="shared" si="23"/>
        <v>0</v>
      </c>
      <c r="O259" s="46">
        <v>1</v>
      </c>
      <c r="P259" s="46">
        <f t="shared" si="24"/>
        <v>0</v>
      </c>
      <c r="Q259" s="47">
        <f t="shared" si="26"/>
        <v>1</v>
      </c>
      <c r="R259" s="104"/>
      <c r="S259" s="35">
        <f t="shared" si="25"/>
        <v>0</v>
      </c>
    </row>
    <row r="260" spans="1:19" ht="27.6">
      <c r="A260" s="2" t="str">
        <f t="shared" si="27"/>
        <v>KOCAELİElektrik</v>
      </c>
      <c r="B260" s="14">
        <v>255</v>
      </c>
      <c r="C260" s="14" t="s">
        <v>842</v>
      </c>
      <c r="D260" s="14" t="s">
        <v>466</v>
      </c>
      <c r="E260" s="4">
        <v>718525</v>
      </c>
      <c r="F260" s="4" t="s">
        <v>341</v>
      </c>
      <c r="G260" s="4" t="s">
        <v>851</v>
      </c>
      <c r="H260" s="45" t="s">
        <v>30</v>
      </c>
      <c r="I260" s="46">
        <v>0</v>
      </c>
      <c r="J260" s="46">
        <f t="shared" ref="J260:J323" si="28">I260*R260</f>
        <v>0</v>
      </c>
      <c r="K260" s="46">
        <v>0</v>
      </c>
      <c r="L260" s="46">
        <f t="shared" ref="L260:L323" si="29">K260*R260</f>
        <v>0</v>
      </c>
      <c r="M260" s="46">
        <v>0</v>
      </c>
      <c r="N260" s="46">
        <f t="shared" ref="N260:N323" si="30">R260*M260</f>
        <v>0</v>
      </c>
      <c r="O260" s="46">
        <v>1</v>
      </c>
      <c r="P260" s="46">
        <f t="shared" ref="P260:P323" si="31">O260*R260</f>
        <v>0</v>
      </c>
      <c r="Q260" s="47">
        <f t="shared" si="26"/>
        <v>1</v>
      </c>
      <c r="R260" s="104"/>
      <c r="S260" s="35">
        <f t="shared" ref="S260:S323" si="32">Q260*R260</f>
        <v>0</v>
      </c>
    </row>
    <row r="261" spans="1:19" ht="27.6">
      <c r="A261" s="2" t="str">
        <f t="shared" si="27"/>
        <v>KOCAELİElektrik</v>
      </c>
      <c r="B261" s="14">
        <v>256</v>
      </c>
      <c r="C261" s="14" t="s">
        <v>843</v>
      </c>
      <c r="D261" s="14" t="s">
        <v>466</v>
      </c>
      <c r="E261" s="4">
        <v>791312</v>
      </c>
      <c r="F261" s="4" t="s">
        <v>341</v>
      </c>
      <c r="G261" s="4" t="s">
        <v>852</v>
      </c>
      <c r="H261" s="45" t="s">
        <v>84</v>
      </c>
      <c r="I261" s="46">
        <v>0</v>
      </c>
      <c r="J261" s="46">
        <f t="shared" si="28"/>
        <v>0</v>
      </c>
      <c r="K261" s="46">
        <v>200</v>
      </c>
      <c r="L261" s="46">
        <f t="shared" si="29"/>
        <v>0</v>
      </c>
      <c r="M261" s="46">
        <v>300</v>
      </c>
      <c r="N261" s="46">
        <f t="shared" si="30"/>
        <v>0</v>
      </c>
      <c r="O261" s="46">
        <v>1.5</v>
      </c>
      <c r="P261" s="46">
        <f t="shared" si="31"/>
        <v>0</v>
      </c>
      <c r="Q261" s="47">
        <f t="shared" ref="Q261:Q324" si="33">I261+K261+M261+O261</f>
        <v>501.5</v>
      </c>
      <c r="R261" s="104"/>
      <c r="S261" s="35">
        <f t="shared" si="32"/>
        <v>0</v>
      </c>
    </row>
    <row r="262" spans="1:19" ht="27.6">
      <c r="A262" s="2" t="str">
        <f t="shared" si="27"/>
        <v>KOCAELİElektrik</v>
      </c>
      <c r="B262" s="14">
        <v>257</v>
      </c>
      <c r="C262" s="14" t="s">
        <v>844</v>
      </c>
      <c r="D262" s="14" t="s">
        <v>466</v>
      </c>
      <c r="E262" s="4">
        <v>7421654</v>
      </c>
      <c r="F262" s="4" t="s">
        <v>342</v>
      </c>
      <c r="G262" s="4" t="s">
        <v>853</v>
      </c>
      <c r="H262" s="45" t="s">
        <v>30</v>
      </c>
      <c r="I262" s="46">
        <v>0</v>
      </c>
      <c r="J262" s="46">
        <f t="shared" si="28"/>
        <v>0</v>
      </c>
      <c r="K262" s="46">
        <v>0</v>
      </c>
      <c r="L262" s="46">
        <f t="shared" si="29"/>
        <v>0</v>
      </c>
      <c r="M262" s="46">
        <v>0</v>
      </c>
      <c r="N262" s="46">
        <f t="shared" si="30"/>
        <v>0</v>
      </c>
      <c r="O262" s="46">
        <v>1</v>
      </c>
      <c r="P262" s="46">
        <f t="shared" si="31"/>
        <v>0</v>
      </c>
      <c r="Q262" s="47">
        <f t="shared" si="33"/>
        <v>1</v>
      </c>
      <c r="R262" s="104"/>
      <c r="S262" s="35">
        <f t="shared" si="32"/>
        <v>0</v>
      </c>
    </row>
    <row r="263" spans="1:19" ht="27.6">
      <c r="A263" s="2" t="str">
        <f t="shared" si="27"/>
        <v>KOCAELİElektrik</v>
      </c>
      <c r="B263" s="14">
        <v>258</v>
      </c>
      <c r="C263" s="14" t="s">
        <v>947</v>
      </c>
      <c r="D263" s="14" t="s">
        <v>466</v>
      </c>
      <c r="E263" s="4" t="s">
        <v>455</v>
      </c>
      <c r="F263" s="4" t="s">
        <v>341</v>
      </c>
      <c r="G263" s="4" t="s">
        <v>868</v>
      </c>
      <c r="H263" s="45" t="s">
        <v>28</v>
      </c>
      <c r="I263" s="46">
        <v>0</v>
      </c>
      <c r="J263" s="46">
        <f t="shared" si="28"/>
        <v>0</v>
      </c>
      <c r="K263" s="46">
        <v>0</v>
      </c>
      <c r="L263" s="46">
        <f t="shared" si="29"/>
        <v>0</v>
      </c>
      <c r="M263" s="46">
        <v>0</v>
      </c>
      <c r="N263" s="46">
        <f t="shared" si="30"/>
        <v>0</v>
      </c>
      <c r="O263" s="46">
        <v>1</v>
      </c>
      <c r="P263" s="46">
        <f t="shared" si="31"/>
        <v>0</v>
      </c>
      <c r="Q263" s="47">
        <f t="shared" si="33"/>
        <v>1</v>
      </c>
      <c r="R263" s="104"/>
      <c r="S263" s="35">
        <f t="shared" si="32"/>
        <v>0</v>
      </c>
    </row>
    <row r="264" spans="1:19" ht="27.6">
      <c r="A264" s="2" t="str">
        <f t="shared" si="27"/>
        <v>KOCAELİElektrik</v>
      </c>
      <c r="B264" s="14">
        <v>259</v>
      </c>
      <c r="C264" s="14" t="s">
        <v>948</v>
      </c>
      <c r="D264" s="14" t="s">
        <v>466</v>
      </c>
      <c r="E264" s="4" t="s">
        <v>263</v>
      </c>
      <c r="F264" s="4" t="s">
        <v>341</v>
      </c>
      <c r="G264" s="4" t="s">
        <v>871</v>
      </c>
      <c r="H264" s="45" t="s">
        <v>30</v>
      </c>
      <c r="I264" s="46">
        <v>0</v>
      </c>
      <c r="J264" s="46">
        <f t="shared" si="28"/>
        <v>0</v>
      </c>
      <c r="K264" s="46">
        <v>0</v>
      </c>
      <c r="L264" s="46">
        <f t="shared" si="29"/>
        <v>0</v>
      </c>
      <c r="M264" s="46">
        <v>0</v>
      </c>
      <c r="N264" s="46">
        <f t="shared" si="30"/>
        <v>0</v>
      </c>
      <c r="O264" s="46">
        <v>1</v>
      </c>
      <c r="P264" s="46">
        <f t="shared" si="31"/>
        <v>0</v>
      </c>
      <c r="Q264" s="47">
        <f t="shared" si="33"/>
        <v>1</v>
      </c>
      <c r="R264" s="104"/>
      <c r="S264" s="35">
        <f t="shared" si="32"/>
        <v>0</v>
      </c>
    </row>
    <row r="265" spans="1:19" ht="14.4">
      <c r="A265" s="2" t="str">
        <f t="shared" si="27"/>
        <v>KOCAELİElektrik</v>
      </c>
      <c r="B265" s="14">
        <v>260</v>
      </c>
      <c r="C265" s="14" t="s">
        <v>949</v>
      </c>
      <c r="D265" s="14" t="s">
        <v>466</v>
      </c>
      <c r="E265" s="4" t="s">
        <v>266</v>
      </c>
      <c r="F265" s="4" t="s">
        <v>341</v>
      </c>
      <c r="G265" s="4" t="s">
        <v>898</v>
      </c>
      <c r="H265" s="45" t="s">
        <v>30</v>
      </c>
      <c r="I265" s="46">
        <v>0</v>
      </c>
      <c r="J265" s="46">
        <f t="shared" si="28"/>
        <v>0</v>
      </c>
      <c r="K265" s="46">
        <v>0</v>
      </c>
      <c r="L265" s="46">
        <f t="shared" si="29"/>
        <v>0</v>
      </c>
      <c r="M265" s="46">
        <v>0</v>
      </c>
      <c r="N265" s="46">
        <f t="shared" si="30"/>
        <v>0</v>
      </c>
      <c r="O265" s="46">
        <v>1</v>
      </c>
      <c r="P265" s="46">
        <f t="shared" si="31"/>
        <v>0</v>
      </c>
      <c r="Q265" s="47">
        <f t="shared" si="33"/>
        <v>1</v>
      </c>
      <c r="R265" s="104"/>
      <c r="S265" s="35">
        <f t="shared" si="32"/>
        <v>0</v>
      </c>
    </row>
    <row r="266" spans="1:19" ht="14.4">
      <c r="A266" s="2" t="str">
        <f t="shared" si="27"/>
        <v>KOCAELİElektrik</v>
      </c>
      <c r="B266" s="14">
        <v>261</v>
      </c>
      <c r="C266" s="14" t="s">
        <v>950</v>
      </c>
      <c r="D266" s="14" t="s">
        <v>466</v>
      </c>
      <c r="E266" s="4" t="s">
        <v>267</v>
      </c>
      <c r="F266" s="4" t="s">
        <v>341</v>
      </c>
      <c r="G266" s="4" t="s">
        <v>899</v>
      </c>
      <c r="H266" s="45" t="s">
        <v>30</v>
      </c>
      <c r="I266" s="46">
        <v>0</v>
      </c>
      <c r="J266" s="46">
        <f t="shared" si="28"/>
        <v>0</v>
      </c>
      <c r="K266" s="46">
        <v>0</v>
      </c>
      <c r="L266" s="46">
        <f t="shared" si="29"/>
        <v>0</v>
      </c>
      <c r="M266" s="46">
        <v>0</v>
      </c>
      <c r="N266" s="46">
        <f t="shared" si="30"/>
        <v>0</v>
      </c>
      <c r="O266" s="46">
        <v>1</v>
      </c>
      <c r="P266" s="46">
        <f t="shared" si="31"/>
        <v>0</v>
      </c>
      <c r="Q266" s="47">
        <f t="shared" si="33"/>
        <v>1</v>
      </c>
      <c r="R266" s="104"/>
      <c r="S266" s="35">
        <f t="shared" si="32"/>
        <v>0</v>
      </c>
    </row>
    <row r="267" spans="1:19" ht="14.4">
      <c r="A267" s="2" t="str">
        <f t="shared" si="27"/>
        <v>KOCAELİElektrik</v>
      </c>
      <c r="B267" s="14">
        <v>262</v>
      </c>
      <c r="C267" s="14" t="s">
        <v>951</v>
      </c>
      <c r="D267" s="14" t="s">
        <v>466</v>
      </c>
      <c r="E267" s="4" t="s">
        <v>269</v>
      </c>
      <c r="F267" s="4" t="s">
        <v>341</v>
      </c>
      <c r="G267" s="4" t="s">
        <v>900</v>
      </c>
      <c r="H267" s="45" t="s">
        <v>30</v>
      </c>
      <c r="I267" s="46">
        <v>0</v>
      </c>
      <c r="J267" s="46">
        <f t="shared" si="28"/>
        <v>0</v>
      </c>
      <c r="K267" s="46">
        <v>0</v>
      </c>
      <c r="L267" s="46">
        <f t="shared" si="29"/>
        <v>0</v>
      </c>
      <c r="M267" s="46">
        <v>0</v>
      </c>
      <c r="N267" s="46">
        <f t="shared" si="30"/>
        <v>0</v>
      </c>
      <c r="O267" s="46">
        <v>1</v>
      </c>
      <c r="P267" s="46">
        <f t="shared" si="31"/>
        <v>0</v>
      </c>
      <c r="Q267" s="47">
        <f t="shared" si="33"/>
        <v>1</v>
      </c>
      <c r="R267" s="104"/>
      <c r="S267" s="35">
        <f t="shared" si="32"/>
        <v>0</v>
      </c>
    </row>
    <row r="268" spans="1:19" ht="27.6">
      <c r="A268" s="2" t="str">
        <f t="shared" si="27"/>
        <v>KOCAELİElektrik</v>
      </c>
      <c r="B268" s="14">
        <v>263</v>
      </c>
      <c r="C268" s="14" t="s">
        <v>952</v>
      </c>
      <c r="D268" s="14" t="s">
        <v>466</v>
      </c>
      <c r="E268" s="4" t="s">
        <v>270</v>
      </c>
      <c r="F268" s="4" t="s">
        <v>341</v>
      </c>
      <c r="G268" s="4" t="s">
        <v>901</v>
      </c>
      <c r="H268" s="45" t="s">
        <v>30</v>
      </c>
      <c r="I268" s="46">
        <v>0</v>
      </c>
      <c r="J268" s="46">
        <f t="shared" si="28"/>
        <v>0</v>
      </c>
      <c r="K268" s="46">
        <v>0</v>
      </c>
      <c r="L268" s="46">
        <f t="shared" si="29"/>
        <v>0</v>
      </c>
      <c r="M268" s="46">
        <v>0</v>
      </c>
      <c r="N268" s="46">
        <f t="shared" si="30"/>
        <v>0</v>
      </c>
      <c r="O268" s="46">
        <v>1</v>
      </c>
      <c r="P268" s="46">
        <f t="shared" si="31"/>
        <v>0</v>
      </c>
      <c r="Q268" s="47">
        <f t="shared" si="33"/>
        <v>1</v>
      </c>
      <c r="R268" s="104"/>
      <c r="S268" s="35">
        <f t="shared" si="32"/>
        <v>0</v>
      </c>
    </row>
    <row r="269" spans="1:19" ht="14.4">
      <c r="A269" s="2" t="str">
        <f t="shared" si="27"/>
        <v>KOCAELİElektrik</v>
      </c>
      <c r="B269" s="14">
        <v>264</v>
      </c>
      <c r="C269" s="14" t="s">
        <v>953</v>
      </c>
      <c r="D269" s="14" t="s">
        <v>466</v>
      </c>
      <c r="E269" s="4" t="s">
        <v>348</v>
      </c>
      <c r="F269" s="4" t="s">
        <v>341</v>
      </c>
      <c r="G269" s="4" t="s">
        <v>902</v>
      </c>
      <c r="H269" s="45" t="s">
        <v>30</v>
      </c>
      <c r="I269" s="46">
        <v>0</v>
      </c>
      <c r="J269" s="46">
        <f t="shared" si="28"/>
        <v>0</v>
      </c>
      <c r="K269" s="46">
        <v>0</v>
      </c>
      <c r="L269" s="46">
        <f t="shared" si="29"/>
        <v>0</v>
      </c>
      <c r="M269" s="46">
        <v>0</v>
      </c>
      <c r="N269" s="46">
        <f t="shared" si="30"/>
        <v>0</v>
      </c>
      <c r="O269" s="46">
        <v>1</v>
      </c>
      <c r="P269" s="46">
        <f t="shared" si="31"/>
        <v>0</v>
      </c>
      <c r="Q269" s="47">
        <f t="shared" si="33"/>
        <v>1</v>
      </c>
      <c r="R269" s="104"/>
      <c r="S269" s="35">
        <f t="shared" si="32"/>
        <v>0</v>
      </c>
    </row>
    <row r="270" spans="1:19" ht="14.4">
      <c r="A270" s="2" t="str">
        <f t="shared" si="27"/>
        <v>KOCAELİElektrik</v>
      </c>
      <c r="B270" s="14">
        <v>265</v>
      </c>
      <c r="C270" s="14" t="s">
        <v>954</v>
      </c>
      <c r="D270" s="14" t="s">
        <v>466</v>
      </c>
      <c r="E270" s="4" t="s">
        <v>350</v>
      </c>
      <c r="F270" s="4" t="s">
        <v>341</v>
      </c>
      <c r="G270" s="4" t="s">
        <v>903</v>
      </c>
      <c r="H270" s="45" t="s">
        <v>30</v>
      </c>
      <c r="I270" s="46">
        <v>0</v>
      </c>
      <c r="J270" s="46">
        <f t="shared" si="28"/>
        <v>0</v>
      </c>
      <c r="K270" s="46">
        <v>0</v>
      </c>
      <c r="L270" s="46">
        <f t="shared" si="29"/>
        <v>0</v>
      </c>
      <c r="M270" s="46">
        <v>0</v>
      </c>
      <c r="N270" s="46">
        <f t="shared" si="30"/>
        <v>0</v>
      </c>
      <c r="O270" s="46">
        <v>1</v>
      </c>
      <c r="P270" s="46">
        <f t="shared" si="31"/>
        <v>0</v>
      </c>
      <c r="Q270" s="47">
        <f t="shared" si="33"/>
        <v>1</v>
      </c>
      <c r="R270" s="104"/>
      <c r="S270" s="35">
        <f t="shared" si="32"/>
        <v>0</v>
      </c>
    </row>
    <row r="271" spans="1:19" ht="14.4">
      <c r="A271" s="2" t="str">
        <f t="shared" si="27"/>
        <v>KOCAELİElektrik</v>
      </c>
      <c r="B271" s="14">
        <v>266</v>
      </c>
      <c r="C271" s="14" t="s">
        <v>955</v>
      </c>
      <c r="D271" s="14" t="s">
        <v>466</v>
      </c>
      <c r="E271" s="4" t="s">
        <v>354</v>
      </c>
      <c r="F271" s="4" t="s">
        <v>341</v>
      </c>
      <c r="G271" s="4" t="s">
        <v>904</v>
      </c>
      <c r="H271" s="45" t="s">
        <v>30</v>
      </c>
      <c r="I271" s="46">
        <v>0</v>
      </c>
      <c r="J271" s="46">
        <f t="shared" si="28"/>
        <v>0</v>
      </c>
      <c r="K271" s="46">
        <v>0</v>
      </c>
      <c r="L271" s="46">
        <f t="shared" si="29"/>
        <v>0</v>
      </c>
      <c r="M271" s="46">
        <v>0</v>
      </c>
      <c r="N271" s="46">
        <f t="shared" si="30"/>
        <v>0</v>
      </c>
      <c r="O271" s="46">
        <v>1</v>
      </c>
      <c r="P271" s="46">
        <f t="shared" si="31"/>
        <v>0</v>
      </c>
      <c r="Q271" s="47">
        <f t="shared" si="33"/>
        <v>1</v>
      </c>
      <c r="R271" s="104"/>
      <c r="S271" s="35">
        <f t="shared" si="32"/>
        <v>0</v>
      </c>
    </row>
    <row r="272" spans="1:19" ht="14.4">
      <c r="A272" s="2" t="str">
        <f t="shared" si="27"/>
        <v>KOCAELİElektrik</v>
      </c>
      <c r="B272" s="14">
        <v>267</v>
      </c>
      <c r="C272" s="14" t="s">
        <v>956</v>
      </c>
      <c r="D272" s="14" t="s">
        <v>466</v>
      </c>
      <c r="E272" s="4" t="s">
        <v>357</v>
      </c>
      <c r="F272" s="4" t="s">
        <v>341</v>
      </c>
      <c r="G272" s="4" t="s">
        <v>905</v>
      </c>
      <c r="H272" s="45" t="s">
        <v>30</v>
      </c>
      <c r="I272" s="46">
        <v>0</v>
      </c>
      <c r="J272" s="46">
        <f t="shared" si="28"/>
        <v>0</v>
      </c>
      <c r="K272" s="46">
        <v>0</v>
      </c>
      <c r="L272" s="46">
        <f t="shared" si="29"/>
        <v>0</v>
      </c>
      <c r="M272" s="46">
        <v>0</v>
      </c>
      <c r="N272" s="46">
        <f t="shared" si="30"/>
        <v>0</v>
      </c>
      <c r="O272" s="46">
        <v>1</v>
      </c>
      <c r="P272" s="46">
        <f t="shared" si="31"/>
        <v>0</v>
      </c>
      <c r="Q272" s="47">
        <f t="shared" si="33"/>
        <v>1</v>
      </c>
      <c r="R272" s="104"/>
      <c r="S272" s="35">
        <f t="shared" si="32"/>
        <v>0</v>
      </c>
    </row>
    <row r="273" spans="1:19" ht="14.4">
      <c r="A273" s="2" t="str">
        <f t="shared" si="27"/>
        <v>KOCAELİElektrik</v>
      </c>
      <c r="B273" s="14">
        <v>268</v>
      </c>
      <c r="C273" s="14" t="s">
        <v>957</v>
      </c>
      <c r="D273" s="14" t="s">
        <v>466</v>
      </c>
      <c r="E273" s="4" t="s">
        <v>359</v>
      </c>
      <c r="F273" s="4" t="s">
        <v>341</v>
      </c>
      <c r="G273" s="4" t="s">
        <v>906</v>
      </c>
      <c r="H273" s="45" t="s">
        <v>30</v>
      </c>
      <c r="I273" s="46">
        <v>0</v>
      </c>
      <c r="J273" s="46">
        <f t="shared" si="28"/>
        <v>0</v>
      </c>
      <c r="K273" s="46">
        <v>0</v>
      </c>
      <c r="L273" s="46">
        <f t="shared" si="29"/>
        <v>0</v>
      </c>
      <c r="M273" s="46">
        <v>0</v>
      </c>
      <c r="N273" s="46">
        <f t="shared" si="30"/>
        <v>0</v>
      </c>
      <c r="O273" s="46">
        <v>1</v>
      </c>
      <c r="P273" s="46">
        <f t="shared" si="31"/>
        <v>0</v>
      </c>
      <c r="Q273" s="47">
        <f t="shared" si="33"/>
        <v>1</v>
      </c>
      <c r="R273" s="104"/>
      <c r="S273" s="35">
        <f t="shared" si="32"/>
        <v>0</v>
      </c>
    </row>
    <row r="274" spans="1:19" ht="14.4">
      <c r="A274" s="2" t="str">
        <f t="shared" si="27"/>
        <v>KOCAELİElektrik</v>
      </c>
      <c r="B274" s="14">
        <v>269</v>
      </c>
      <c r="C274" s="14" t="s">
        <v>958</v>
      </c>
      <c r="D274" s="14" t="s">
        <v>466</v>
      </c>
      <c r="E274" s="4" t="s">
        <v>369</v>
      </c>
      <c r="F274" s="4" t="s">
        <v>341</v>
      </c>
      <c r="G274" s="4" t="s">
        <v>907</v>
      </c>
      <c r="H274" s="45" t="s">
        <v>30</v>
      </c>
      <c r="I274" s="46">
        <v>0</v>
      </c>
      <c r="J274" s="46">
        <f t="shared" si="28"/>
        <v>0</v>
      </c>
      <c r="K274" s="46">
        <v>0</v>
      </c>
      <c r="L274" s="46">
        <f t="shared" si="29"/>
        <v>0</v>
      </c>
      <c r="M274" s="46">
        <v>0</v>
      </c>
      <c r="N274" s="46">
        <f t="shared" si="30"/>
        <v>0</v>
      </c>
      <c r="O274" s="46">
        <v>1</v>
      </c>
      <c r="P274" s="46">
        <f t="shared" si="31"/>
        <v>0</v>
      </c>
      <c r="Q274" s="47">
        <f t="shared" si="33"/>
        <v>1</v>
      </c>
      <c r="R274" s="104"/>
      <c r="S274" s="35">
        <f t="shared" si="32"/>
        <v>0</v>
      </c>
    </row>
    <row r="275" spans="1:19" ht="14.4">
      <c r="A275" s="2" t="str">
        <f t="shared" si="27"/>
        <v>KOCAELİElektrik</v>
      </c>
      <c r="B275" s="14">
        <v>270</v>
      </c>
      <c r="C275" s="14" t="s">
        <v>959</v>
      </c>
      <c r="D275" s="14" t="s">
        <v>466</v>
      </c>
      <c r="E275" s="4" t="s">
        <v>371</v>
      </c>
      <c r="F275" s="4" t="s">
        <v>341</v>
      </c>
      <c r="G275" s="4" t="s">
        <v>908</v>
      </c>
      <c r="H275" s="45" t="s">
        <v>30</v>
      </c>
      <c r="I275" s="46">
        <v>0</v>
      </c>
      <c r="J275" s="46">
        <f t="shared" si="28"/>
        <v>0</v>
      </c>
      <c r="K275" s="46">
        <v>0</v>
      </c>
      <c r="L275" s="46">
        <f t="shared" si="29"/>
        <v>0</v>
      </c>
      <c r="M275" s="46">
        <v>0</v>
      </c>
      <c r="N275" s="46">
        <f t="shared" si="30"/>
        <v>0</v>
      </c>
      <c r="O275" s="46">
        <v>1</v>
      </c>
      <c r="P275" s="46">
        <f t="shared" si="31"/>
        <v>0</v>
      </c>
      <c r="Q275" s="47">
        <f t="shared" si="33"/>
        <v>1</v>
      </c>
      <c r="R275" s="104"/>
      <c r="S275" s="35">
        <f t="shared" si="32"/>
        <v>0</v>
      </c>
    </row>
    <row r="276" spans="1:19" ht="27.6">
      <c r="A276" s="2" t="str">
        <f t="shared" si="27"/>
        <v>KOCAELİElektrik</v>
      </c>
      <c r="B276" s="14">
        <v>271</v>
      </c>
      <c r="C276" s="14" t="s">
        <v>960</v>
      </c>
      <c r="D276" s="14" t="s">
        <v>466</v>
      </c>
      <c r="E276" s="4" t="s">
        <v>372</v>
      </c>
      <c r="F276" s="4" t="s">
        <v>341</v>
      </c>
      <c r="G276" s="4" t="s">
        <v>909</v>
      </c>
      <c r="H276" s="45" t="s">
        <v>30</v>
      </c>
      <c r="I276" s="46">
        <v>0</v>
      </c>
      <c r="J276" s="46">
        <f t="shared" si="28"/>
        <v>0</v>
      </c>
      <c r="K276" s="46">
        <v>0</v>
      </c>
      <c r="L276" s="46">
        <f t="shared" si="29"/>
        <v>0</v>
      </c>
      <c r="M276" s="46">
        <v>0</v>
      </c>
      <c r="N276" s="46">
        <f t="shared" si="30"/>
        <v>0</v>
      </c>
      <c r="O276" s="46">
        <v>1</v>
      </c>
      <c r="P276" s="46">
        <f t="shared" si="31"/>
        <v>0</v>
      </c>
      <c r="Q276" s="47">
        <f t="shared" si="33"/>
        <v>1</v>
      </c>
      <c r="R276" s="104"/>
      <c r="S276" s="35">
        <f t="shared" si="32"/>
        <v>0</v>
      </c>
    </row>
    <row r="277" spans="1:19" ht="14.4">
      <c r="A277" s="2" t="str">
        <f t="shared" si="27"/>
        <v>KOCAELİElektrik</v>
      </c>
      <c r="B277" s="14">
        <v>272</v>
      </c>
      <c r="C277" s="14" t="s">
        <v>961</v>
      </c>
      <c r="D277" s="14" t="s">
        <v>466</v>
      </c>
      <c r="E277" s="4" t="s">
        <v>386</v>
      </c>
      <c r="F277" s="4" t="s">
        <v>341</v>
      </c>
      <c r="G277" s="4" t="s">
        <v>910</v>
      </c>
      <c r="H277" s="45" t="s">
        <v>30</v>
      </c>
      <c r="I277" s="46">
        <v>0</v>
      </c>
      <c r="J277" s="46">
        <f t="shared" si="28"/>
        <v>0</v>
      </c>
      <c r="K277" s="46">
        <v>0</v>
      </c>
      <c r="L277" s="46">
        <f t="shared" si="29"/>
        <v>0</v>
      </c>
      <c r="M277" s="46">
        <v>0</v>
      </c>
      <c r="N277" s="46">
        <f t="shared" si="30"/>
        <v>0</v>
      </c>
      <c r="O277" s="46">
        <v>1</v>
      </c>
      <c r="P277" s="46">
        <f t="shared" si="31"/>
        <v>0</v>
      </c>
      <c r="Q277" s="47">
        <f t="shared" si="33"/>
        <v>1</v>
      </c>
      <c r="R277" s="104"/>
      <c r="S277" s="35">
        <f t="shared" si="32"/>
        <v>0</v>
      </c>
    </row>
    <row r="278" spans="1:19" ht="14.4">
      <c r="A278" s="2" t="str">
        <f t="shared" si="27"/>
        <v>KOCAELİMekanik</v>
      </c>
      <c r="B278" s="14">
        <v>273</v>
      </c>
      <c r="C278" s="14" t="s">
        <v>746</v>
      </c>
      <c r="D278" s="14" t="s">
        <v>467</v>
      </c>
      <c r="E278" s="4" t="s">
        <v>37</v>
      </c>
      <c r="F278" s="4" t="s">
        <v>343</v>
      </c>
      <c r="G278" s="4" t="s">
        <v>101</v>
      </c>
      <c r="H278" s="45" t="s">
        <v>30</v>
      </c>
      <c r="I278" s="46">
        <v>0</v>
      </c>
      <c r="J278" s="46">
        <f t="shared" si="28"/>
        <v>0</v>
      </c>
      <c r="K278" s="46">
        <v>0</v>
      </c>
      <c r="L278" s="46">
        <f t="shared" si="29"/>
        <v>0</v>
      </c>
      <c r="M278" s="46">
        <v>0</v>
      </c>
      <c r="N278" s="46">
        <f t="shared" si="30"/>
        <v>0</v>
      </c>
      <c r="O278" s="46">
        <v>1</v>
      </c>
      <c r="P278" s="46">
        <f t="shared" si="31"/>
        <v>0</v>
      </c>
      <c r="Q278" s="47">
        <f t="shared" si="33"/>
        <v>1</v>
      </c>
      <c r="R278" s="104"/>
      <c r="S278" s="35">
        <f t="shared" si="32"/>
        <v>0</v>
      </c>
    </row>
    <row r="279" spans="1:19" ht="14.4">
      <c r="A279" s="2" t="str">
        <f t="shared" si="27"/>
        <v>KOCAELİMekanik</v>
      </c>
      <c r="B279" s="14">
        <v>274</v>
      </c>
      <c r="C279" s="14" t="s">
        <v>747</v>
      </c>
      <c r="D279" s="14" t="s">
        <v>467</v>
      </c>
      <c r="E279" s="4" t="s">
        <v>38</v>
      </c>
      <c r="F279" s="4" t="s">
        <v>346</v>
      </c>
      <c r="G279" s="4" t="s">
        <v>39</v>
      </c>
      <c r="H279" s="45" t="s">
        <v>40</v>
      </c>
      <c r="I279" s="46">
        <v>0</v>
      </c>
      <c r="J279" s="46">
        <f t="shared" si="28"/>
        <v>0</v>
      </c>
      <c r="K279" s="46">
        <v>0</v>
      </c>
      <c r="L279" s="46">
        <f t="shared" si="29"/>
        <v>0</v>
      </c>
      <c r="M279" s="46">
        <v>0</v>
      </c>
      <c r="N279" s="46">
        <f t="shared" si="30"/>
        <v>0</v>
      </c>
      <c r="O279" s="46">
        <v>1</v>
      </c>
      <c r="P279" s="46">
        <f t="shared" si="31"/>
        <v>0</v>
      </c>
      <c r="Q279" s="47">
        <f t="shared" si="33"/>
        <v>1</v>
      </c>
      <c r="R279" s="104"/>
      <c r="S279" s="35">
        <f t="shared" si="32"/>
        <v>0</v>
      </c>
    </row>
    <row r="280" spans="1:19" ht="27.6">
      <c r="A280" s="2" t="str">
        <f t="shared" si="27"/>
        <v>KOCAELİMekanik</v>
      </c>
      <c r="B280" s="14">
        <v>275</v>
      </c>
      <c r="C280" s="14" t="s">
        <v>748</v>
      </c>
      <c r="D280" s="14" t="s">
        <v>467</v>
      </c>
      <c r="E280" s="4" t="s">
        <v>41</v>
      </c>
      <c r="F280" s="4" t="s">
        <v>343</v>
      </c>
      <c r="G280" s="4" t="s">
        <v>42</v>
      </c>
      <c r="H280" s="45" t="s">
        <v>84</v>
      </c>
      <c r="I280" s="46">
        <v>67</v>
      </c>
      <c r="J280" s="46">
        <f t="shared" si="28"/>
        <v>0</v>
      </c>
      <c r="K280" s="46">
        <v>48</v>
      </c>
      <c r="L280" s="46">
        <f t="shared" si="29"/>
        <v>0</v>
      </c>
      <c r="M280" s="46">
        <v>72</v>
      </c>
      <c r="N280" s="46">
        <f t="shared" si="30"/>
        <v>0</v>
      </c>
      <c r="O280" s="46">
        <v>7.5</v>
      </c>
      <c r="P280" s="46">
        <f t="shared" si="31"/>
        <v>0</v>
      </c>
      <c r="Q280" s="47">
        <f t="shared" si="33"/>
        <v>194.5</v>
      </c>
      <c r="R280" s="104"/>
      <c r="S280" s="35">
        <f t="shared" si="32"/>
        <v>0</v>
      </c>
    </row>
    <row r="281" spans="1:19" ht="27.6">
      <c r="A281" s="2" t="str">
        <f t="shared" si="27"/>
        <v>KOCAELİMekanik</v>
      </c>
      <c r="B281" s="14">
        <v>276</v>
      </c>
      <c r="C281" s="14" t="s">
        <v>749</v>
      </c>
      <c r="D281" s="14" t="s">
        <v>467</v>
      </c>
      <c r="E281" s="4" t="s">
        <v>43</v>
      </c>
      <c r="F281" s="4" t="s">
        <v>343</v>
      </c>
      <c r="G281" s="4" t="s">
        <v>44</v>
      </c>
      <c r="H281" s="45" t="s">
        <v>84</v>
      </c>
      <c r="I281" s="46">
        <v>165</v>
      </c>
      <c r="J281" s="46">
        <f t="shared" si="28"/>
        <v>0</v>
      </c>
      <c r="K281" s="46">
        <v>0</v>
      </c>
      <c r="L281" s="46">
        <f t="shared" si="29"/>
        <v>0</v>
      </c>
      <c r="M281" s="46">
        <v>0</v>
      </c>
      <c r="N281" s="46">
        <f t="shared" si="30"/>
        <v>0</v>
      </c>
      <c r="O281" s="46">
        <v>1.5</v>
      </c>
      <c r="P281" s="46">
        <f t="shared" si="31"/>
        <v>0</v>
      </c>
      <c r="Q281" s="47">
        <f t="shared" si="33"/>
        <v>166.5</v>
      </c>
      <c r="R281" s="104"/>
      <c r="S281" s="35">
        <f t="shared" si="32"/>
        <v>0</v>
      </c>
    </row>
    <row r="282" spans="1:19" ht="27.6">
      <c r="A282" s="2" t="str">
        <f t="shared" si="27"/>
        <v>KOCAELİMekanik</v>
      </c>
      <c r="B282" s="14">
        <v>277</v>
      </c>
      <c r="C282" s="14" t="s">
        <v>750</v>
      </c>
      <c r="D282" s="14" t="s">
        <v>467</v>
      </c>
      <c r="E282" s="4" t="s">
        <v>45</v>
      </c>
      <c r="F282" s="4" t="s">
        <v>343</v>
      </c>
      <c r="G282" s="4" t="s">
        <v>46</v>
      </c>
      <c r="H282" s="45" t="s">
        <v>84</v>
      </c>
      <c r="I282" s="46">
        <v>0</v>
      </c>
      <c r="J282" s="46">
        <f t="shared" si="28"/>
        <v>0</v>
      </c>
      <c r="K282" s="46">
        <v>0</v>
      </c>
      <c r="L282" s="46">
        <f t="shared" si="29"/>
        <v>0</v>
      </c>
      <c r="M282" s="46">
        <v>0</v>
      </c>
      <c r="N282" s="46">
        <f t="shared" si="30"/>
        <v>0</v>
      </c>
      <c r="O282" s="46">
        <v>2.25</v>
      </c>
      <c r="P282" s="46">
        <f t="shared" si="31"/>
        <v>0</v>
      </c>
      <c r="Q282" s="47">
        <f t="shared" si="33"/>
        <v>2.25</v>
      </c>
      <c r="R282" s="104"/>
      <c r="S282" s="35">
        <f t="shared" si="32"/>
        <v>0</v>
      </c>
    </row>
    <row r="283" spans="1:19" ht="27.6">
      <c r="A283" s="2" t="str">
        <f t="shared" si="27"/>
        <v>KOCAELİMekanik</v>
      </c>
      <c r="B283" s="14">
        <v>278</v>
      </c>
      <c r="C283" s="14" t="s">
        <v>751</v>
      </c>
      <c r="D283" s="14" t="s">
        <v>467</v>
      </c>
      <c r="E283" s="4" t="s">
        <v>47</v>
      </c>
      <c r="F283" s="4" t="s">
        <v>343</v>
      </c>
      <c r="G283" s="4" t="s">
        <v>48</v>
      </c>
      <c r="H283" s="45" t="s">
        <v>84</v>
      </c>
      <c r="I283" s="46">
        <v>0</v>
      </c>
      <c r="J283" s="46">
        <f t="shared" si="28"/>
        <v>0</v>
      </c>
      <c r="K283" s="46">
        <v>0</v>
      </c>
      <c r="L283" s="46">
        <f t="shared" si="29"/>
        <v>0</v>
      </c>
      <c r="M283" s="46">
        <v>0</v>
      </c>
      <c r="N283" s="46">
        <f t="shared" si="30"/>
        <v>0</v>
      </c>
      <c r="O283" s="46">
        <v>1.5</v>
      </c>
      <c r="P283" s="46">
        <f t="shared" si="31"/>
        <v>0</v>
      </c>
      <c r="Q283" s="47">
        <f t="shared" si="33"/>
        <v>1.5</v>
      </c>
      <c r="R283" s="104"/>
      <c r="S283" s="35">
        <f t="shared" si="32"/>
        <v>0</v>
      </c>
    </row>
    <row r="284" spans="1:19" ht="27.6">
      <c r="A284" s="2" t="str">
        <f t="shared" si="27"/>
        <v>KOCAELİMekanik</v>
      </c>
      <c r="B284" s="14">
        <v>279</v>
      </c>
      <c r="C284" s="14" t="s">
        <v>752</v>
      </c>
      <c r="D284" s="14" t="s">
        <v>467</v>
      </c>
      <c r="E284" s="4" t="s">
        <v>49</v>
      </c>
      <c r="F284" s="4" t="s">
        <v>343</v>
      </c>
      <c r="G284" s="4" t="s">
        <v>50</v>
      </c>
      <c r="H284" s="45" t="s">
        <v>84</v>
      </c>
      <c r="I284" s="46">
        <v>0</v>
      </c>
      <c r="J284" s="46">
        <f t="shared" si="28"/>
        <v>0</v>
      </c>
      <c r="K284" s="46">
        <v>0</v>
      </c>
      <c r="L284" s="46">
        <f t="shared" si="29"/>
        <v>0</v>
      </c>
      <c r="M284" s="46">
        <v>0</v>
      </c>
      <c r="N284" s="46">
        <f t="shared" si="30"/>
        <v>0</v>
      </c>
      <c r="O284" s="46">
        <v>1.5</v>
      </c>
      <c r="P284" s="46">
        <f t="shared" si="31"/>
        <v>0</v>
      </c>
      <c r="Q284" s="47">
        <f t="shared" si="33"/>
        <v>1.5</v>
      </c>
      <c r="R284" s="104"/>
      <c r="S284" s="35">
        <f t="shared" si="32"/>
        <v>0</v>
      </c>
    </row>
    <row r="285" spans="1:19" ht="14.4">
      <c r="A285" s="2" t="str">
        <f t="shared" si="27"/>
        <v>KOCAELİMekanik</v>
      </c>
      <c r="B285" s="14">
        <v>280</v>
      </c>
      <c r="C285" s="14" t="s">
        <v>753</v>
      </c>
      <c r="D285" s="14" t="s">
        <v>467</v>
      </c>
      <c r="E285" s="4" t="s">
        <v>51</v>
      </c>
      <c r="F285" s="4" t="s">
        <v>344</v>
      </c>
      <c r="G285" s="4" t="s">
        <v>52</v>
      </c>
      <c r="H285" s="45" t="s">
        <v>84</v>
      </c>
      <c r="I285" s="46">
        <v>22</v>
      </c>
      <c r="J285" s="46">
        <f t="shared" si="28"/>
        <v>0</v>
      </c>
      <c r="K285" s="46">
        <v>52.800000000000004</v>
      </c>
      <c r="L285" s="46">
        <f t="shared" si="29"/>
        <v>0</v>
      </c>
      <c r="M285" s="46">
        <v>79.2</v>
      </c>
      <c r="N285" s="46">
        <f t="shared" si="30"/>
        <v>0</v>
      </c>
      <c r="O285" s="46">
        <v>2.25</v>
      </c>
      <c r="P285" s="46">
        <f t="shared" si="31"/>
        <v>0</v>
      </c>
      <c r="Q285" s="47">
        <f t="shared" si="33"/>
        <v>156.25</v>
      </c>
      <c r="R285" s="104"/>
      <c r="S285" s="35">
        <f t="shared" si="32"/>
        <v>0</v>
      </c>
    </row>
    <row r="286" spans="1:19" ht="14.4">
      <c r="A286" s="2" t="str">
        <f t="shared" si="27"/>
        <v>KOCAELİMekanik</v>
      </c>
      <c r="B286" s="14">
        <v>281</v>
      </c>
      <c r="C286" s="14" t="s">
        <v>754</v>
      </c>
      <c r="D286" s="14" t="s">
        <v>467</v>
      </c>
      <c r="E286" s="4" t="s">
        <v>53</v>
      </c>
      <c r="F286" s="4" t="s">
        <v>344</v>
      </c>
      <c r="G286" s="4" t="s">
        <v>54</v>
      </c>
      <c r="H286" s="45" t="s">
        <v>84</v>
      </c>
      <c r="I286" s="46">
        <v>7.3</v>
      </c>
      <c r="J286" s="46">
        <f t="shared" si="28"/>
        <v>0</v>
      </c>
      <c r="K286" s="46">
        <v>32</v>
      </c>
      <c r="L286" s="46">
        <f t="shared" si="29"/>
        <v>0</v>
      </c>
      <c r="M286" s="46">
        <v>48</v>
      </c>
      <c r="N286" s="46">
        <f t="shared" si="30"/>
        <v>0</v>
      </c>
      <c r="O286" s="46">
        <v>25.5</v>
      </c>
      <c r="P286" s="46">
        <f t="shared" si="31"/>
        <v>0</v>
      </c>
      <c r="Q286" s="47">
        <f t="shared" si="33"/>
        <v>112.8</v>
      </c>
      <c r="R286" s="104"/>
      <c r="S286" s="35">
        <f t="shared" si="32"/>
        <v>0</v>
      </c>
    </row>
    <row r="287" spans="1:19" ht="14.4">
      <c r="A287" s="2" t="str">
        <f t="shared" si="27"/>
        <v>KOCAELİMekanik</v>
      </c>
      <c r="B287" s="14">
        <v>282</v>
      </c>
      <c r="C287" s="14" t="s">
        <v>755</v>
      </c>
      <c r="D287" s="14" t="s">
        <v>467</v>
      </c>
      <c r="E287" s="4" t="s">
        <v>55</v>
      </c>
      <c r="F287" s="4" t="s">
        <v>344</v>
      </c>
      <c r="G287" s="4" t="s">
        <v>56</v>
      </c>
      <c r="H287" s="45" t="s">
        <v>84</v>
      </c>
      <c r="I287" s="46">
        <v>8.5</v>
      </c>
      <c r="J287" s="46">
        <f t="shared" si="28"/>
        <v>0</v>
      </c>
      <c r="K287" s="46">
        <v>24</v>
      </c>
      <c r="L287" s="46">
        <f t="shared" si="29"/>
        <v>0</v>
      </c>
      <c r="M287" s="46">
        <v>36</v>
      </c>
      <c r="N287" s="46">
        <f t="shared" si="30"/>
        <v>0</v>
      </c>
      <c r="O287" s="46">
        <v>7.8000000000000007</v>
      </c>
      <c r="P287" s="46">
        <f t="shared" si="31"/>
        <v>0</v>
      </c>
      <c r="Q287" s="47">
        <f t="shared" si="33"/>
        <v>76.3</v>
      </c>
      <c r="R287" s="104"/>
      <c r="S287" s="35">
        <f t="shared" si="32"/>
        <v>0</v>
      </c>
    </row>
    <row r="288" spans="1:19" ht="14.4">
      <c r="A288" s="2" t="str">
        <f t="shared" si="27"/>
        <v>KOCAELİMekanik</v>
      </c>
      <c r="B288" s="14">
        <v>283</v>
      </c>
      <c r="C288" s="14" t="s">
        <v>756</v>
      </c>
      <c r="D288" s="14" t="s">
        <v>467</v>
      </c>
      <c r="E288" s="4" t="s">
        <v>57</v>
      </c>
      <c r="F288" s="4" t="s">
        <v>344</v>
      </c>
      <c r="G288" s="4" t="s">
        <v>58</v>
      </c>
      <c r="H288" s="45" t="s">
        <v>84</v>
      </c>
      <c r="I288" s="46">
        <v>0</v>
      </c>
      <c r="J288" s="46">
        <f t="shared" si="28"/>
        <v>0</v>
      </c>
      <c r="K288" s="46">
        <v>0</v>
      </c>
      <c r="L288" s="46">
        <f t="shared" si="29"/>
        <v>0</v>
      </c>
      <c r="M288" s="46">
        <v>0</v>
      </c>
      <c r="N288" s="46">
        <f t="shared" si="30"/>
        <v>0</v>
      </c>
      <c r="O288" s="46">
        <v>1.5</v>
      </c>
      <c r="P288" s="46">
        <f t="shared" si="31"/>
        <v>0</v>
      </c>
      <c r="Q288" s="47">
        <f t="shared" si="33"/>
        <v>1.5</v>
      </c>
      <c r="R288" s="104"/>
      <c r="S288" s="35">
        <f t="shared" si="32"/>
        <v>0</v>
      </c>
    </row>
    <row r="289" spans="1:19" ht="14.4">
      <c r="A289" s="2" t="str">
        <f t="shared" si="27"/>
        <v>KOCAELİMekanik</v>
      </c>
      <c r="B289" s="14">
        <v>284</v>
      </c>
      <c r="C289" s="14" t="s">
        <v>757</v>
      </c>
      <c r="D289" s="14" t="s">
        <v>467</v>
      </c>
      <c r="E289" s="4" t="s">
        <v>59</v>
      </c>
      <c r="F289" s="4" t="s">
        <v>344</v>
      </c>
      <c r="G289" s="4" t="s">
        <v>60</v>
      </c>
      <c r="H289" s="45" t="s">
        <v>84</v>
      </c>
      <c r="I289" s="46">
        <v>0</v>
      </c>
      <c r="J289" s="46">
        <f t="shared" si="28"/>
        <v>0</v>
      </c>
      <c r="K289" s="46">
        <v>0</v>
      </c>
      <c r="L289" s="46">
        <f t="shared" si="29"/>
        <v>0</v>
      </c>
      <c r="M289" s="46">
        <v>0</v>
      </c>
      <c r="N289" s="46">
        <f t="shared" si="30"/>
        <v>0</v>
      </c>
      <c r="O289" s="46">
        <v>1.5</v>
      </c>
      <c r="P289" s="46">
        <f t="shared" si="31"/>
        <v>0</v>
      </c>
      <c r="Q289" s="47">
        <f t="shared" si="33"/>
        <v>1.5</v>
      </c>
      <c r="R289" s="104"/>
      <c r="S289" s="35">
        <f t="shared" si="32"/>
        <v>0</v>
      </c>
    </row>
    <row r="290" spans="1:19" ht="14.4">
      <c r="A290" s="2" t="str">
        <f t="shared" si="27"/>
        <v>KOCAELİMekanik</v>
      </c>
      <c r="B290" s="14">
        <v>285</v>
      </c>
      <c r="C290" s="14" t="s">
        <v>758</v>
      </c>
      <c r="D290" s="14" t="s">
        <v>467</v>
      </c>
      <c r="E290" s="4" t="s">
        <v>61</v>
      </c>
      <c r="F290" s="4" t="s">
        <v>346</v>
      </c>
      <c r="G290" s="4" t="s">
        <v>62</v>
      </c>
      <c r="H290" s="45" t="s">
        <v>84</v>
      </c>
      <c r="I290" s="46">
        <v>0</v>
      </c>
      <c r="J290" s="46">
        <f t="shared" si="28"/>
        <v>0</v>
      </c>
      <c r="K290" s="46">
        <v>0</v>
      </c>
      <c r="L290" s="46">
        <f t="shared" si="29"/>
        <v>0</v>
      </c>
      <c r="M290" s="46">
        <v>0</v>
      </c>
      <c r="N290" s="46">
        <f t="shared" si="30"/>
        <v>0</v>
      </c>
      <c r="O290" s="46">
        <v>3.5750000000000002</v>
      </c>
      <c r="P290" s="46">
        <f t="shared" si="31"/>
        <v>0</v>
      </c>
      <c r="Q290" s="47">
        <f t="shared" si="33"/>
        <v>3.5750000000000002</v>
      </c>
      <c r="R290" s="104"/>
      <c r="S290" s="35">
        <f t="shared" si="32"/>
        <v>0</v>
      </c>
    </row>
    <row r="291" spans="1:19" ht="14.4">
      <c r="A291" s="2" t="str">
        <f t="shared" si="27"/>
        <v>KOCAELİMekanik</v>
      </c>
      <c r="B291" s="14">
        <v>286</v>
      </c>
      <c r="C291" s="14" t="s">
        <v>759</v>
      </c>
      <c r="D291" s="14" t="s">
        <v>467</v>
      </c>
      <c r="E291" s="4" t="s">
        <v>63</v>
      </c>
      <c r="F291" s="4" t="s">
        <v>346</v>
      </c>
      <c r="G291" s="4" t="s">
        <v>64</v>
      </c>
      <c r="H291" s="45" t="s">
        <v>84</v>
      </c>
      <c r="I291" s="46">
        <v>0</v>
      </c>
      <c r="J291" s="46">
        <f t="shared" si="28"/>
        <v>0</v>
      </c>
      <c r="K291" s="46">
        <v>0</v>
      </c>
      <c r="L291" s="46">
        <f t="shared" si="29"/>
        <v>0</v>
      </c>
      <c r="M291" s="46">
        <v>0</v>
      </c>
      <c r="N291" s="46">
        <f t="shared" si="30"/>
        <v>0</v>
      </c>
      <c r="O291" s="46">
        <v>1.5</v>
      </c>
      <c r="P291" s="46">
        <f t="shared" si="31"/>
        <v>0</v>
      </c>
      <c r="Q291" s="47">
        <f t="shared" si="33"/>
        <v>1.5</v>
      </c>
      <c r="R291" s="104"/>
      <c r="S291" s="35">
        <f t="shared" si="32"/>
        <v>0</v>
      </c>
    </row>
    <row r="292" spans="1:19" ht="14.4">
      <c r="A292" s="2" t="str">
        <f t="shared" si="27"/>
        <v>KOCAELİMekanik</v>
      </c>
      <c r="B292" s="14">
        <v>287</v>
      </c>
      <c r="C292" s="14" t="s">
        <v>760</v>
      </c>
      <c r="D292" s="14" t="s">
        <v>467</v>
      </c>
      <c r="E292" s="4" t="s">
        <v>65</v>
      </c>
      <c r="F292" s="4" t="s">
        <v>346</v>
      </c>
      <c r="G292" s="4" t="s">
        <v>66</v>
      </c>
      <c r="H292" s="45" t="s">
        <v>30</v>
      </c>
      <c r="I292" s="46">
        <v>0</v>
      </c>
      <c r="J292" s="46">
        <f t="shared" si="28"/>
        <v>0</v>
      </c>
      <c r="K292" s="46">
        <v>0</v>
      </c>
      <c r="L292" s="46">
        <f t="shared" si="29"/>
        <v>0</v>
      </c>
      <c r="M292" s="46">
        <v>0</v>
      </c>
      <c r="N292" s="46">
        <f t="shared" si="30"/>
        <v>0</v>
      </c>
      <c r="O292" s="46">
        <v>1</v>
      </c>
      <c r="P292" s="46">
        <f t="shared" si="31"/>
        <v>0</v>
      </c>
      <c r="Q292" s="47">
        <f t="shared" si="33"/>
        <v>1</v>
      </c>
      <c r="R292" s="104"/>
      <c r="S292" s="35">
        <f t="shared" si="32"/>
        <v>0</v>
      </c>
    </row>
    <row r="293" spans="1:19" ht="14.4">
      <c r="A293" s="2" t="str">
        <f t="shared" si="27"/>
        <v>KOCAELİMekanik</v>
      </c>
      <c r="B293" s="14">
        <v>288</v>
      </c>
      <c r="C293" s="14" t="s">
        <v>761</v>
      </c>
      <c r="D293" s="14" t="s">
        <v>467</v>
      </c>
      <c r="E293" s="4" t="s">
        <v>289</v>
      </c>
      <c r="F293" s="4" t="s">
        <v>344</v>
      </c>
      <c r="G293" s="4" t="s">
        <v>463</v>
      </c>
      <c r="H293" s="45" t="s">
        <v>30</v>
      </c>
      <c r="I293" s="46">
        <v>0</v>
      </c>
      <c r="J293" s="46">
        <f t="shared" si="28"/>
        <v>0</v>
      </c>
      <c r="K293" s="46">
        <v>12</v>
      </c>
      <c r="L293" s="46">
        <f t="shared" si="29"/>
        <v>0</v>
      </c>
      <c r="M293" s="46">
        <v>18</v>
      </c>
      <c r="N293" s="46">
        <f t="shared" si="30"/>
        <v>0</v>
      </c>
      <c r="O293" s="46">
        <v>6</v>
      </c>
      <c r="P293" s="46">
        <f t="shared" si="31"/>
        <v>0</v>
      </c>
      <c r="Q293" s="47">
        <f t="shared" si="33"/>
        <v>36</v>
      </c>
      <c r="R293" s="104"/>
      <c r="S293" s="35">
        <f t="shared" si="32"/>
        <v>0</v>
      </c>
    </row>
    <row r="294" spans="1:19" ht="14.4">
      <c r="A294" s="2" t="str">
        <f t="shared" si="27"/>
        <v>KOCAELİMekanik</v>
      </c>
      <c r="B294" s="14">
        <v>289</v>
      </c>
      <c r="C294" s="14" t="s">
        <v>762</v>
      </c>
      <c r="D294" s="14" t="s">
        <v>467</v>
      </c>
      <c r="E294" s="4" t="s">
        <v>305</v>
      </c>
      <c r="F294" s="4" t="s">
        <v>346</v>
      </c>
      <c r="G294" s="4" t="s">
        <v>67</v>
      </c>
      <c r="H294" s="45" t="s">
        <v>84</v>
      </c>
      <c r="I294" s="46">
        <v>0</v>
      </c>
      <c r="J294" s="46">
        <f t="shared" si="28"/>
        <v>0</v>
      </c>
      <c r="K294" s="46">
        <v>0</v>
      </c>
      <c r="L294" s="46">
        <f t="shared" si="29"/>
        <v>0</v>
      </c>
      <c r="M294" s="46">
        <v>0</v>
      </c>
      <c r="N294" s="46">
        <f t="shared" si="30"/>
        <v>0</v>
      </c>
      <c r="O294" s="46">
        <v>1.5</v>
      </c>
      <c r="P294" s="46">
        <f t="shared" si="31"/>
        <v>0</v>
      </c>
      <c r="Q294" s="47">
        <f t="shared" si="33"/>
        <v>1.5</v>
      </c>
      <c r="R294" s="104"/>
      <c r="S294" s="35">
        <f t="shared" si="32"/>
        <v>0</v>
      </c>
    </row>
    <row r="295" spans="1:19" ht="14.4">
      <c r="A295" s="2" t="str">
        <f t="shared" si="27"/>
        <v>KOCAELİMekanik</v>
      </c>
      <c r="B295" s="14">
        <v>290</v>
      </c>
      <c r="C295" s="14" t="s">
        <v>763</v>
      </c>
      <c r="D295" s="14" t="s">
        <v>467</v>
      </c>
      <c r="E295" s="4" t="s">
        <v>68</v>
      </c>
      <c r="F295" s="4" t="s">
        <v>343</v>
      </c>
      <c r="G295" s="4" t="s">
        <v>69</v>
      </c>
      <c r="H295" s="45" t="s">
        <v>30</v>
      </c>
      <c r="I295" s="46">
        <v>2</v>
      </c>
      <c r="J295" s="46">
        <f t="shared" si="28"/>
        <v>0</v>
      </c>
      <c r="K295" s="46">
        <v>8</v>
      </c>
      <c r="L295" s="46">
        <f t="shared" si="29"/>
        <v>0</v>
      </c>
      <c r="M295" s="46">
        <v>12</v>
      </c>
      <c r="N295" s="46">
        <f t="shared" si="30"/>
        <v>0</v>
      </c>
      <c r="O295" s="46">
        <v>2</v>
      </c>
      <c r="P295" s="46">
        <f t="shared" si="31"/>
        <v>0</v>
      </c>
      <c r="Q295" s="47">
        <f t="shared" si="33"/>
        <v>24</v>
      </c>
      <c r="R295" s="104"/>
      <c r="S295" s="35">
        <f t="shared" si="32"/>
        <v>0</v>
      </c>
    </row>
    <row r="296" spans="1:19" ht="27.6">
      <c r="A296" s="2" t="str">
        <f t="shared" si="27"/>
        <v>KOCAELİMekanik</v>
      </c>
      <c r="B296" s="14">
        <v>291</v>
      </c>
      <c r="C296" s="14" t="s">
        <v>764</v>
      </c>
      <c r="D296" s="14" t="s">
        <v>467</v>
      </c>
      <c r="E296" s="4" t="s">
        <v>306</v>
      </c>
      <c r="F296" s="4" t="s">
        <v>345</v>
      </c>
      <c r="G296" s="4" t="s">
        <v>308</v>
      </c>
      <c r="H296" s="45" t="s">
        <v>30</v>
      </c>
      <c r="I296" s="46">
        <v>0</v>
      </c>
      <c r="J296" s="46">
        <f t="shared" si="28"/>
        <v>0</v>
      </c>
      <c r="K296" s="46">
        <v>4</v>
      </c>
      <c r="L296" s="46">
        <f t="shared" si="29"/>
        <v>0</v>
      </c>
      <c r="M296" s="46">
        <v>6</v>
      </c>
      <c r="N296" s="46">
        <f t="shared" si="30"/>
        <v>0</v>
      </c>
      <c r="O296" s="46">
        <v>1</v>
      </c>
      <c r="P296" s="46">
        <f t="shared" si="31"/>
        <v>0</v>
      </c>
      <c r="Q296" s="47">
        <f t="shared" si="33"/>
        <v>11</v>
      </c>
      <c r="R296" s="104"/>
      <c r="S296" s="35">
        <f t="shared" si="32"/>
        <v>0</v>
      </c>
    </row>
    <row r="297" spans="1:19" ht="14.4">
      <c r="A297" s="2" t="str">
        <f t="shared" si="27"/>
        <v>KOCAELİMekanik</v>
      </c>
      <c r="B297" s="14">
        <v>292</v>
      </c>
      <c r="C297" s="14" t="s">
        <v>765</v>
      </c>
      <c r="D297" s="14" t="s">
        <v>467</v>
      </c>
      <c r="E297" s="4" t="s">
        <v>309</v>
      </c>
      <c r="F297" s="4" t="s">
        <v>345</v>
      </c>
      <c r="G297" s="4" t="s">
        <v>103</v>
      </c>
      <c r="H297" s="45" t="s">
        <v>30</v>
      </c>
      <c r="I297" s="46">
        <v>0</v>
      </c>
      <c r="J297" s="46">
        <f t="shared" si="28"/>
        <v>0</v>
      </c>
      <c r="K297" s="46">
        <v>0</v>
      </c>
      <c r="L297" s="46">
        <f t="shared" si="29"/>
        <v>0</v>
      </c>
      <c r="M297" s="46">
        <v>0</v>
      </c>
      <c r="N297" s="46">
        <f t="shared" si="30"/>
        <v>0</v>
      </c>
      <c r="O297" s="46">
        <v>1</v>
      </c>
      <c r="P297" s="46">
        <f t="shared" si="31"/>
        <v>0</v>
      </c>
      <c r="Q297" s="47">
        <f t="shared" si="33"/>
        <v>1</v>
      </c>
      <c r="R297" s="104"/>
      <c r="S297" s="35">
        <f t="shared" si="32"/>
        <v>0</v>
      </c>
    </row>
    <row r="298" spans="1:19" ht="27.6">
      <c r="A298" s="2" t="str">
        <f t="shared" si="27"/>
        <v>KOCAELİMekanik</v>
      </c>
      <c r="B298" s="14">
        <v>293</v>
      </c>
      <c r="C298" s="14" t="s">
        <v>766</v>
      </c>
      <c r="D298" s="14" t="s">
        <v>467</v>
      </c>
      <c r="E298" s="4" t="s">
        <v>307</v>
      </c>
      <c r="F298" s="4" t="s">
        <v>345</v>
      </c>
      <c r="G298" s="4" t="s">
        <v>310</v>
      </c>
      <c r="H298" s="45" t="s">
        <v>30</v>
      </c>
      <c r="I298" s="46">
        <v>2</v>
      </c>
      <c r="J298" s="46">
        <f t="shared" si="28"/>
        <v>0</v>
      </c>
      <c r="K298" s="46">
        <v>4</v>
      </c>
      <c r="L298" s="46">
        <f t="shared" si="29"/>
        <v>0</v>
      </c>
      <c r="M298" s="46">
        <v>6</v>
      </c>
      <c r="N298" s="46">
        <f t="shared" si="30"/>
        <v>0</v>
      </c>
      <c r="O298" s="46">
        <v>1</v>
      </c>
      <c r="P298" s="46">
        <f t="shared" si="31"/>
        <v>0</v>
      </c>
      <c r="Q298" s="47">
        <f t="shared" si="33"/>
        <v>13</v>
      </c>
      <c r="R298" s="104"/>
      <c r="S298" s="35">
        <f t="shared" si="32"/>
        <v>0</v>
      </c>
    </row>
    <row r="299" spans="1:19" ht="27.6">
      <c r="A299" s="2" t="str">
        <f t="shared" si="27"/>
        <v>KOCAELİMekanik</v>
      </c>
      <c r="B299" s="14">
        <v>294</v>
      </c>
      <c r="C299" s="14" t="s">
        <v>767</v>
      </c>
      <c r="D299" s="14" t="s">
        <v>467</v>
      </c>
      <c r="E299" s="4" t="s">
        <v>478</v>
      </c>
      <c r="F299" s="4" t="s">
        <v>345</v>
      </c>
      <c r="G299" s="4" t="s">
        <v>311</v>
      </c>
      <c r="H299" s="45" t="s">
        <v>30</v>
      </c>
      <c r="I299" s="46">
        <v>0</v>
      </c>
      <c r="J299" s="46">
        <f t="shared" si="28"/>
        <v>0</v>
      </c>
      <c r="K299" s="46">
        <v>0</v>
      </c>
      <c r="L299" s="46">
        <f t="shared" si="29"/>
        <v>0</v>
      </c>
      <c r="M299" s="46">
        <v>0</v>
      </c>
      <c r="N299" s="46">
        <f t="shared" si="30"/>
        <v>0</v>
      </c>
      <c r="O299" s="46">
        <v>1</v>
      </c>
      <c r="P299" s="46">
        <f t="shared" si="31"/>
        <v>0</v>
      </c>
      <c r="Q299" s="47">
        <f t="shared" si="33"/>
        <v>1</v>
      </c>
      <c r="R299" s="104"/>
      <c r="S299" s="35">
        <f t="shared" si="32"/>
        <v>0</v>
      </c>
    </row>
    <row r="300" spans="1:19" ht="27.6">
      <c r="A300" s="2" t="str">
        <f t="shared" si="27"/>
        <v>KOCAELİMekanik</v>
      </c>
      <c r="B300" s="14">
        <v>295</v>
      </c>
      <c r="C300" s="14" t="s">
        <v>768</v>
      </c>
      <c r="D300" s="14" t="s">
        <v>467</v>
      </c>
      <c r="E300" s="4" t="s">
        <v>70</v>
      </c>
      <c r="F300" s="4" t="s">
        <v>343</v>
      </c>
      <c r="G300" s="4" t="s">
        <v>71</v>
      </c>
      <c r="H300" s="45" t="s">
        <v>30</v>
      </c>
      <c r="I300" s="46">
        <v>0</v>
      </c>
      <c r="J300" s="46">
        <f t="shared" si="28"/>
        <v>0</v>
      </c>
      <c r="K300" s="46">
        <v>0</v>
      </c>
      <c r="L300" s="46">
        <f t="shared" si="29"/>
        <v>0</v>
      </c>
      <c r="M300" s="46">
        <v>0</v>
      </c>
      <c r="N300" s="46">
        <f t="shared" si="30"/>
        <v>0</v>
      </c>
      <c r="O300" s="46">
        <v>1</v>
      </c>
      <c r="P300" s="46">
        <f t="shared" si="31"/>
        <v>0</v>
      </c>
      <c r="Q300" s="47">
        <f t="shared" si="33"/>
        <v>1</v>
      </c>
      <c r="R300" s="104"/>
      <c r="S300" s="35">
        <f t="shared" si="32"/>
        <v>0</v>
      </c>
    </row>
    <row r="301" spans="1:19" ht="14.4">
      <c r="A301" s="2" t="str">
        <f t="shared" si="27"/>
        <v>KOCAELİMekanik</v>
      </c>
      <c r="B301" s="14">
        <v>296</v>
      </c>
      <c r="C301" s="14" t="s">
        <v>769</v>
      </c>
      <c r="D301" s="14" t="s">
        <v>467</v>
      </c>
      <c r="E301" s="4" t="s">
        <v>72</v>
      </c>
      <c r="F301" s="4" t="s">
        <v>345</v>
      </c>
      <c r="G301" s="4" t="s">
        <v>73</v>
      </c>
      <c r="H301" s="45" t="s">
        <v>30</v>
      </c>
      <c r="I301" s="46">
        <v>0</v>
      </c>
      <c r="J301" s="46">
        <f t="shared" si="28"/>
        <v>0</v>
      </c>
      <c r="K301" s="46">
        <v>0</v>
      </c>
      <c r="L301" s="46">
        <f t="shared" si="29"/>
        <v>0</v>
      </c>
      <c r="M301" s="46">
        <v>0</v>
      </c>
      <c r="N301" s="46">
        <f t="shared" si="30"/>
        <v>0</v>
      </c>
      <c r="O301" s="46">
        <v>1</v>
      </c>
      <c r="P301" s="46">
        <f t="shared" si="31"/>
        <v>0</v>
      </c>
      <c r="Q301" s="47">
        <f t="shared" si="33"/>
        <v>1</v>
      </c>
      <c r="R301" s="104"/>
      <c r="S301" s="35">
        <f t="shared" si="32"/>
        <v>0</v>
      </c>
    </row>
    <row r="302" spans="1:19" ht="41.4">
      <c r="A302" s="2" t="str">
        <f t="shared" si="27"/>
        <v>KOCAELİMekanik</v>
      </c>
      <c r="B302" s="14">
        <v>297</v>
      </c>
      <c r="C302" s="14" t="s">
        <v>770</v>
      </c>
      <c r="D302" s="14" t="s">
        <v>467</v>
      </c>
      <c r="E302" s="4">
        <v>791200</v>
      </c>
      <c r="F302" s="4" t="s">
        <v>345</v>
      </c>
      <c r="G302" s="4" t="s">
        <v>74</v>
      </c>
      <c r="H302" s="45" t="s">
        <v>30</v>
      </c>
      <c r="I302" s="46">
        <v>0</v>
      </c>
      <c r="J302" s="46">
        <f t="shared" si="28"/>
        <v>0</v>
      </c>
      <c r="K302" s="46">
        <v>0</v>
      </c>
      <c r="L302" s="46">
        <f t="shared" si="29"/>
        <v>0</v>
      </c>
      <c r="M302" s="46">
        <v>0</v>
      </c>
      <c r="N302" s="46">
        <f t="shared" si="30"/>
        <v>0</v>
      </c>
      <c r="O302" s="46">
        <v>1</v>
      </c>
      <c r="P302" s="46">
        <f t="shared" si="31"/>
        <v>0</v>
      </c>
      <c r="Q302" s="47">
        <f t="shared" si="33"/>
        <v>1</v>
      </c>
      <c r="R302" s="104"/>
      <c r="S302" s="35">
        <f t="shared" si="32"/>
        <v>0</v>
      </c>
    </row>
    <row r="303" spans="1:19" ht="14.4">
      <c r="A303" s="2" t="str">
        <f t="shared" si="27"/>
        <v>KOCAELİMekanik</v>
      </c>
      <c r="B303" s="14">
        <v>298</v>
      </c>
      <c r="C303" s="14" t="s">
        <v>771</v>
      </c>
      <c r="D303" s="14" t="s">
        <v>467</v>
      </c>
      <c r="E303" s="4" t="s">
        <v>207</v>
      </c>
      <c r="F303" s="4" t="s">
        <v>345</v>
      </c>
      <c r="G303" s="4" t="s">
        <v>313</v>
      </c>
      <c r="H303" s="45" t="s">
        <v>30</v>
      </c>
      <c r="I303" s="46">
        <v>0</v>
      </c>
      <c r="J303" s="46">
        <f t="shared" si="28"/>
        <v>0</v>
      </c>
      <c r="K303" s="46">
        <v>0</v>
      </c>
      <c r="L303" s="46">
        <f t="shared" si="29"/>
        <v>0</v>
      </c>
      <c r="M303" s="46">
        <v>0</v>
      </c>
      <c r="N303" s="46">
        <f t="shared" si="30"/>
        <v>0</v>
      </c>
      <c r="O303" s="46">
        <v>1</v>
      </c>
      <c r="P303" s="46">
        <f t="shared" si="31"/>
        <v>0</v>
      </c>
      <c r="Q303" s="47">
        <f t="shared" si="33"/>
        <v>1</v>
      </c>
      <c r="R303" s="104"/>
      <c r="S303" s="35">
        <f t="shared" si="32"/>
        <v>0</v>
      </c>
    </row>
    <row r="304" spans="1:19" ht="14.4">
      <c r="A304" s="2" t="str">
        <f t="shared" si="27"/>
        <v>KOCAELİMekanik</v>
      </c>
      <c r="B304" s="14">
        <v>299</v>
      </c>
      <c r="C304" s="14" t="s">
        <v>772</v>
      </c>
      <c r="D304" s="14" t="s">
        <v>467</v>
      </c>
      <c r="E304" s="4" t="s">
        <v>211</v>
      </c>
      <c r="F304" s="4" t="s">
        <v>345</v>
      </c>
      <c r="G304" s="4" t="s">
        <v>312</v>
      </c>
      <c r="H304" s="45" t="s">
        <v>30</v>
      </c>
      <c r="I304" s="46">
        <v>0</v>
      </c>
      <c r="J304" s="46">
        <f t="shared" si="28"/>
        <v>0</v>
      </c>
      <c r="K304" s="46">
        <v>0</v>
      </c>
      <c r="L304" s="46">
        <f t="shared" si="29"/>
        <v>0</v>
      </c>
      <c r="M304" s="46">
        <v>0</v>
      </c>
      <c r="N304" s="46">
        <f t="shared" si="30"/>
        <v>0</v>
      </c>
      <c r="O304" s="46">
        <v>1</v>
      </c>
      <c r="P304" s="46">
        <f t="shared" si="31"/>
        <v>0</v>
      </c>
      <c r="Q304" s="47">
        <f t="shared" si="33"/>
        <v>1</v>
      </c>
      <c r="R304" s="104"/>
      <c r="S304" s="35">
        <f t="shared" si="32"/>
        <v>0</v>
      </c>
    </row>
    <row r="305" spans="1:19" ht="27.6">
      <c r="A305" s="2" t="str">
        <f t="shared" si="27"/>
        <v>KOCAELİMekanik</v>
      </c>
      <c r="B305" s="14">
        <v>300</v>
      </c>
      <c r="C305" s="14" t="s">
        <v>773</v>
      </c>
      <c r="D305" s="14" t="s">
        <v>467</v>
      </c>
      <c r="E305" s="4" t="s">
        <v>75</v>
      </c>
      <c r="F305" s="4" t="s">
        <v>345</v>
      </c>
      <c r="G305" s="4" t="s">
        <v>76</v>
      </c>
      <c r="H305" s="45" t="s">
        <v>30</v>
      </c>
      <c r="I305" s="46">
        <v>0</v>
      </c>
      <c r="J305" s="46">
        <f t="shared" si="28"/>
        <v>0</v>
      </c>
      <c r="K305" s="46">
        <v>0</v>
      </c>
      <c r="L305" s="46">
        <f t="shared" si="29"/>
        <v>0</v>
      </c>
      <c r="M305" s="46">
        <v>0</v>
      </c>
      <c r="N305" s="46">
        <f t="shared" si="30"/>
        <v>0</v>
      </c>
      <c r="O305" s="46">
        <v>1</v>
      </c>
      <c r="P305" s="46">
        <f t="shared" si="31"/>
        <v>0</v>
      </c>
      <c r="Q305" s="47">
        <f t="shared" si="33"/>
        <v>1</v>
      </c>
      <c r="R305" s="104"/>
      <c r="S305" s="35">
        <f t="shared" si="32"/>
        <v>0</v>
      </c>
    </row>
    <row r="306" spans="1:19" ht="27.6">
      <c r="A306" s="2" t="str">
        <f t="shared" si="27"/>
        <v>KOCAELİMekanik</v>
      </c>
      <c r="B306" s="14">
        <v>301</v>
      </c>
      <c r="C306" s="14" t="s">
        <v>774</v>
      </c>
      <c r="D306" s="14" t="s">
        <v>467</v>
      </c>
      <c r="E306" s="4" t="s">
        <v>77</v>
      </c>
      <c r="F306" s="4" t="s">
        <v>345</v>
      </c>
      <c r="G306" s="4" t="s">
        <v>78</v>
      </c>
      <c r="H306" s="45" t="s">
        <v>30</v>
      </c>
      <c r="I306" s="46">
        <v>0</v>
      </c>
      <c r="J306" s="46">
        <f t="shared" si="28"/>
        <v>0</v>
      </c>
      <c r="K306" s="46">
        <v>0</v>
      </c>
      <c r="L306" s="46">
        <f t="shared" si="29"/>
        <v>0</v>
      </c>
      <c r="M306" s="46">
        <v>0</v>
      </c>
      <c r="N306" s="46">
        <f t="shared" si="30"/>
        <v>0</v>
      </c>
      <c r="O306" s="46">
        <v>1</v>
      </c>
      <c r="P306" s="46">
        <f t="shared" si="31"/>
        <v>0</v>
      </c>
      <c r="Q306" s="47">
        <f t="shared" si="33"/>
        <v>1</v>
      </c>
      <c r="R306" s="104"/>
      <c r="S306" s="35">
        <f t="shared" si="32"/>
        <v>0</v>
      </c>
    </row>
    <row r="307" spans="1:19" ht="14.4">
      <c r="A307" s="2" t="str">
        <f t="shared" si="27"/>
        <v>KOCAELİMekanik</v>
      </c>
      <c r="B307" s="14">
        <v>302</v>
      </c>
      <c r="C307" s="14" t="s">
        <v>775</v>
      </c>
      <c r="D307" s="14" t="s">
        <v>467</v>
      </c>
      <c r="E307" s="4" t="s">
        <v>212</v>
      </c>
      <c r="F307" s="4" t="s">
        <v>346</v>
      </c>
      <c r="G307" s="4" t="s">
        <v>303</v>
      </c>
      <c r="H307" s="45" t="s">
        <v>30</v>
      </c>
      <c r="I307" s="46">
        <v>0</v>
      </c>
      <c r="J307" s="46">
        <f t="shared" si="28"/>
        <v>0</v>
      </c>
      <c r="K307" s="46">
        <v>4</v>
      </c>
      <c r="L307" s="46">
        <f t="shared" si="29"/>
        <v>0</v>
      </c>
      <c r="M307" s="46">
        <v>6</v>
      </c>
      <c r="N307" s="46">
        <f t="shared" si="30"/>
        <v>0</v>
      </c>
      <c r="O307" s="46">
        <v>2</v>
      </c>
      <c r="P307" s="46">
        <f t="shared" si="31"/>
        <v>0</v>
      </c>
      <c r="Q307" s="47">
        <f t="shared" si="33"/>
        <v>12</v>
      </c>
      <c r="R307" s="104"/>
      <c r="S307" s="35">
        <f t="shared" si="32"/>
        <v>0</v>
      </c>
    </row>
    <row r="308" spans="1:19" ht="27.6">
      <c r="A308" s="2" t="str">
        <f t="shared" si="27"/>
        <v>KOCAELİMekanik</v>
      </c>
      <c r="B308" s="14">
        <v>303</v>
      </c>
      <c r="C308" s="14" t="s">
        <v>776</v>
      </c>
      <c r="D308" s="14" t="s">
        <v>467</v>
      </c>
      <c r="E308" s="4" t="s">
        <v>213</v>
      </c>
      <c r="F308" s="4" t="s">
        <v>344</v>
      </c>
      <c r="G308" s="4" t="s">
        <v>304</v>
      </c>
      <c r="H308" s="45" t="s">
        <v>30</v>
      </c>
      <c r="I308" s="46">
        <v>7</v>
      </c>
      <c r="J308" s="46">
        <f t="shared" si="28"/>
        <v>0</v>
      </c>
      <c r="K308" s="46">
        <v>0</v>
      </c>
      <c r="L308" s="46">
        <f t="shared" si="29"/>
        <v>0</v>
      </c>
      <c r="M308" s="46">
        <v>0</v>
      </c>
      <c r="N308" s="46">
        <f t="shared" si="30"/>
        <v>0</v>
      </c>
      <c r="O308" s="46">
        <v>1</v>
      </c>
      <c r="P308" s="46">
        <f t="shared" si="31"/>
        <v>0</v>
      </c>
      <c r="Q308" s="47">
        <f t="shared" si="33"/>
        <v>8</v>
      </c>
      <c r="R308" s="104"/>
      <c r="S308" s="35">
        <f t="shared" si="32"/>
        <v>0</v>
      </c>
    </row>
    <row r="309" spans="1:19" ht="27.6">
      <c r="A309" s="2" t="str">
        <f t="shared" si="27"/>
        <v>KOCAELİMekanik</v>
      </c>
      <c r="B309" s="14">
        <v>304</v>
      </c>
      <c r="C309" s="14" t="s">
        <v>777</v>
      </c>
      <c r="D309" s="14" t="s">
        <v>467</v>
      </c>
      <c r="E309" s="4" t="s">
        <v>214</v>
      </c>
      <c r="F309" s="4" t="s">
        <v>344</v>
      </c>
      <c r="G309" s="4" t="s">
        <v>83</v>
      </c>
      <c r="H309" s="45" t="s">
        <v>84</v>
      </c>
      <c r="I309" s="46">
        <v>292</v>
      </c>
      <c r="J309" s="46">
        <f t="shared" si="28"/>
        <v>0</v>
      </c>
      <c r="K309" s="46">
        <v>0</v>
      </c>
      <c r="L309" s="46">
        <f t="shared" si="29"/>
        <v>0</v>
      </c>
      <c r="M309" s="46">
        <v>0</v>
      </c>
      <c r="N309" s="46">
        <f t="shared" si="30"/>
        <v>0</v>
      </c>
      <c r="O309" s="46">
        <v>1.5</v>
      </c>
      <c r="P309" s="46">
        <f t="shared" si="31"/>
        <v>0</v>
      </c>
      <c r="Q309" s="47">
        <f t="shared" si="33"/>
        <v>293.5</v>
      </c>
      <c r="R309" s="104"/>
      <c r="S309" s="35">
        <f t="shared" si="32"/>
        <v>0</v>
      </c>
    </row>
    <row r="310" spans="1:19" ht="27.6">
      <c r="A310" s="2" t="str">
        <f t="shared" si="27"/>
        <v>KOCAELİMekanik</v>
      </c>
      <c r="B310" s="14">
        <v>305</v>
      </c>
      <c r="C310" s="14" t="s">
        <v>778</v>
      </c>
      <c r="D310" s="14" t="s">
        <v>467</v>
      </c>
      <c r="E310" s="4" t="s">
        <v>215</v>
      </c>
      <c r="F310" s="4" t="s">
        <v>346</v>
      </c>
      <c r="G310" s="4" t="s">
        <v>302</v>
      </c>
      <c r="H310" s="45" t="s">
        <v>30</v>
      </c>
      <c r="I310" s="46">
        <v>0</v>
      </c>
      <c r="J310" s="46">
        <f t="shared" si="28"/>
        <v>0</v>
      </c>
      <c r="K310" s="46">
        <v>0</v>
      </c>
      <c r="L310" s="46">
        <f t="shared" si="29"/>
        <v>0</v>
      </c>
      <c r="M310" s="46">
        <v>0</v>
      </c>
      <c r="N310" s="46">
        <f t="shared" si="30"/>
        <v>0</v>
      </c>
      <c r="O310" s="46">
        <v>1</v>
      </c>
      <c r="P310" s="46">
        <f t="shared" si="31"/>
        <v>0</v>
      </c>
      <c r="Q310" s="47">
        <f t="shared" si="33"/>
        <v>1</v>
      </c>
      <c r="R310" s="104"/>
      <c r="S310" s="35">
        <f t="shared" si="32"/>
        <v>0</v>
      </c>
    </row>
    <row r="311" spans="1:19" ht="14.4">
      <c r="A311" s="2" t="str">
        <f t="shared" si="27"/>
        <v>KOCAELİMekanik</v>
      </c>
      <c r="B311" s="14">
        <v>306</v>
      </c>
      <c r="C311" s="14" t="s">
        <v>779</v>
      </c>
      <c r="D311" s="14" t="s">
        <v>467</v>
      </c>
      <c r="E311" s="4">
        <v>161100</v>
      </c>
      <c r="F311" s="4" t="s">
        <v>346</v>
      </c>
      <c r="G311" s="4" t="s">
        <v>290</v>
      </c>
      <c r="H311" s="45" t="s">
        <v>30</v>
      </c>
      <c r="I311" s="46">
        <v>3</v>
      </c>
      <c r="J311" s="46">
        <f t="shared" si="28"/>
        <v>0</v>
      </c>
      <c r="K311" s="46">
        <v>16</v>
      </c>
      <c r="L311" s="46">
        <f t="shared" si="29"/>
        <v>0</v>
      </c>
      <c r="M311" s="46">
        <v>24</v>
      </c>
      <c r="N311" s="46">
        <f t="shared" si="30"/>
        <v>0</v>
      </c>
      <c r="O311" s="46">
        <v>1</v>
      </c>
      <c r="P311" s="46">
        <f t="shared" si="31"/>
        <v>0</v>
      </c>
      <c r="Q311" s="47">
        <f t="shared" si="33"/>
        <v>44</v>
      </c>
      <c r="R311" s="104"/>
      <c r="S311" s="35">
        <f t="shared" si="32"/>
        <v>0</v>
      </c>
    </row>
    <row r="312" spans="1:19" ht="14.4">
      <c r="A312" s="2" t="str">
        <f t="shared" si="27"/>
        <v>KOCAELİMekanik</v>
      </c>
      <c r="B312" s="14">
        <v>307</v>
      </c>
      <c r="C312" s="14" t="s">
        <v>780</v>
      </c>
      <c r="D312" s="14" t="s">
        <v>467</v>
      </c>
      <c r="E312" s="4">
        <v>201108</v>
      </c>
      <c r="F312" s="4" t="s">
        <v>346</v>
      </c>
      <c r="G312" s="4" t="s">
        <v>291</v>
      </c>
      <c r="H312" s="45" t="s">
        <v>84</v>
      </c>
      <c r="I312" s="46">
        <v>0</v>
      </c>
      <c r="J312" s="46">
        <f t="shared" si="28"/>
        <v>0</v>
      </c>
      <c r="K312" s="46">
        <v>0</v>
      </c>
      <c r="L312" s="46">
        <f t="shared" si="29"/>
        <v>0</v>
      </c>
      <c r="M312" s="46">
        <v>0</v>
      </c>
      <c r="N312" s="46">
        <f t="shared" si="30"/>
        <v>0</v>
      </c>
      <c r="O312" s="46">
        <v>1.5</v>
      </c>
      <c r="P312" s="46">
        <f t="shared" si="31"/>
        <v>0</v>
      </c>
      <c r="Q312" s="47">
        <f t="shared" si="33"/>
        <v>1.5</v>
      </c>
      <c r="R312" s="104"/>
      <c r="S312" s="35">
        <f t="shared" si="32"/>
        <v>0</v>
      </c>
    </row>
    <row r="313" spans="1:19" ht="14.4">
      <c r="A313" s="2" t="str">
        <f t="shared" ref="A313:A353" si="34">CONCATENATE("KOCAELİ",D313)</f>
        <v>KOCAELİMekanik</v>
      </c>
      <c r="B313" s="14">
        <v>308</v>
      </c>
      <c r="C313" s="14" t="s">
        <v>781</v>
      </c>
      <c r="D313" s="14" t="s">
        <v>467</v>
      </c>
      <c r="E313" s="4">
        <v>170202</v>
      </c>
      <c r="F313" s="4" t="s">
        <v>346</v>
      </c>
      <c r="G313" s="4" t="s">
        <v>292</v>
      </c>
      <c r="H313" s="45" t="s">
        <v>30</v>
      </c>
      <c r="I313" s="46">
        <v>0</v>
      </c>
      <c r="J313" s="46">
        <f t="shared" si="28"/>
        <v>0</v>
      </c>
      <c r="K313" s="46">
        <v>0</v>
      </c>
      <c r="L313" s="46">
        <f t="shared" si="29"/>
        <v>0</v>
      </c>
      <c r="M313" s="46">
        <v>0</v>
      </c>
      <c r="N313" s="46">
        <f t="shared" si="30"/>
        <v>0</v>
      </c>
      <c r="O313" s="46">
        <v>1</v>
      </c>
      <c r="P313" s="46">
        <f t="shared" si="31"/>
        <v>0</v>
      </c>
      <c r="Q313" s="47">
        <f t="shared" si="33"/>
        <v>1</v>
      </c>
      <c r="R313" s="104"/>
      <c r="S313" s="35">
        <f t="shared" si="32"/>
        <v>0</v>
      </c>
    </row>
    <row r="314" spans="1:19" ht="27.6">
      <c r="A314" s="2" t="str">
        <f t="shared" si="34"/>
        <v>KOCAELİMekanik</v>
      </c>
      <c r="B314" s="14">
        <v>309</v>
      </c>
      <c r="C314" s="14" t="s">
        <v>782</v>
      </c>
      <c r="D314" s="14" t="s">
        <v>467</v>
      </c>
      <c r="E314" s="4">
        <v>230620</v>
      </c>
      <c r="F314" s="4" t="s">
        <v>346</v>
      </c>
      <c r="G314" s="4" t="s">
        <v>293</v>
      </c>
      <c r="H314" s="45" t="s">
        <v>84</v>
      </c>
      <c r="I314" s="46">
        <v>24.33</v>
      </c>
      <c r="J314" s="46">
        <f t="shared" si="28"/>
        <v>0</v>
      </c>
      <c r="K314" s="46">
        <v>0</v>
      </c>
      <c r="L314" s="46">
        <f t="shared" si="29"/>
        <v>0</v>
      </c>
      <c r="M314" s="46">
        <v>0</v>
      </c>
      <c r="N314" s="46">
        <f t="shared" si="30"/>
        <v>0</v>
      </c>
      <c r="O314" s="46">
        <v>1.5</v>
      </c>
      <c r="P314" s="46">
        <f t="shared" si="31"/>
        <v>0</v>
      </c>
      <c r="Q314" s="47">
        <f t="shared" si="33"/>
        <v>25.83</v>
      </c>
      <c r="R314" s="104"/>
      <c r="S314" s="35">
        <f t="shared" si="32"/>
        <v>0</v>
      </c>
    </row>
    <row r="315" spans="1:19" ht="27.6">
      <c r="A315" s="2" t="str">
        <f t="shared" si="34"/>
        <v>KOCAELİMekanik</v>
      </c>
      <c r="B315" s="14">
        <v>310</v>
      </c>
      <c r="C315" s="14" t="s">
        <v>783</v>
      </c>
      <c r="D315" s="14" t="s">
        <v>467</v>
      </c>
      <c r="E315" s="4">
        <v>231101</v>
      </c>
      <c r="F315" s="4" t="s">
        <v>346</v>
      </c>
      <c r="G315" s="4" t="s">
        <v>294</v>
      </c>
      <c r="H315" s="45" t="s">
        <v>84</v>
      </c>
      <c r="I315" s="46">
        <v>0</v>
      </c>
      <c r="J315" s="46">
        <f t="shared" si="28"/>
        <v>0</v>
      </c>
      <c r="K315" s="46">
        <v>0</v>
      </c>
      <c r="L315" s="46">
        <f t="shared" si="29"/>
        <v>0</v>
      </c>
      <c r="M315" s="46">
        <v>0</v>
      </c>
      <c r="N315" s="46">
        <f t="shared" si="30"/>
        <v>0</v>
      </c>
      <c r="O315" s="46">
        <v>1.5</v>
      </c>
      <c r="P315" s="46">
        <f t="shared" si="31"/>
        <v>0</v>
      </c>
      <c r="Q315" s="47">
        <f t="shared" si="33"/>
        <v>1.5</v>
      </c>
      <c r="R315" s="104"/>
      <c r="S315" s="35">
        <f t="shared" si="32"/>
        <v>0</v>
      </c>
    </row>
    <row r="316" spans="1:19" ht="27.6">
      <c r="A316" s="2" t="str">
        <f t="shared" si="34"/>
        <v>KOCAELİMekanik</v>
      </c>
      <c r="B316" s="14">
        <v>311</v>
      </c>
      <c r="C316" s="14" t="s">
        <v>784</v>
      </c>
      <c r="D316" s="14" t="s">
        <v>467</v>
      </c>
      <c r="E316" s="4">
        <v>231108</v>
      </c>
      <c r="F316" s="4" t="s">
        <v>346</v>
      </c>
      <c r="G316" s="4" t="s">
        <v>295</v>
      </c>
      <c r="H316" s="45" t="s">
        <v>84</v>
      </c>
      <c r="I316" s="46">
        <v>0</v>
      </c>
      <c r="J316" s="46">
        <f t="shared" si="28"/>
        <v>0</v>
      </c>
      <c r="K316" s="46">
        <v>0</v>
      </c>
      <c r="L316" s="46">
        <f t="shared" si="29"/>
        <v>0</v>
      </c>
      <c r="M316" s="46">
        <v>0</v>
      </c>
      <c r="N316" s="46">
        <f t="shared" si="30"/>
        <v>0</v>
      </c>
      <c r="O316" s="46">
        <v>1.5</v>
      </c>
      <c r="P316" s="46">
        <f t="shared" si="31"/>
        <v>0</v>
      </c>
      <c r="Q316" s="47">
        <f t="shared" si="33"/>
        <v>1.5</v>
      </c>
      <c r="R316" s="104"/>
      <c r="S316" s="35">
        <f t="shared" si="32"/>
        <v>0</v>
      </c>
    </row>
    <row r="317" spans="1:19" ht="14.4">
      <c r="A317" s="2" t="str">
        <f t="shared" si="34"/>
        <v>KOCAELİMekanik</v>
      </c>
      <c r="B317" s="14">
        <v>312</v>
      </c>
      <c r="C317" s="14" t="s">
        <v>785</v>
      </c>
      <c r="D317" s="14" t="s">
        <v>467</v>
      </c>
      <c r="E317" s="4">
        <v>210627</v>
      </c>
      <c r="F317" s="4" t="s">
        <v>346</v>
      </c>
      <c r="G317" s="4" t="s">
        <v>296</v>
      </c>
      <c r="H317" s="45" t="s">
        <v>30</v>
      </c>
      <c r="I317" s="46">
        <v>1</v>
      </c>
      <c r="J317" s="46">
        <f t="shared" si="28"/>
        <v>0</v>
      </c>
      <c r="K317" s="46">
        <v>4</v>
      </c>
      <c r="L317" s="46">
        <f t="shared" si="29"/>
        <v>0</v>
      </c>
      <c r="M317" s="46">
        <v>6</v>
      </c>
      <c r="N317" s="46">
        <f t="shared" si="30"/>
        <v>0</v>
      </c>
      <c r="O317" s="46">
        <v>1</v>
      </c>
      <c r="P317" s="46">
        <f t="shared" si="31"/>
        <v>0</v>
      </c>
      <c r="Q317" s="47">
        <f t="shared" si="33"/>
        <v>12</v>
      </c>
      <c r="R317" s="104"/>
      <c r="S317" s="35">
        <f t="shared" si="32"/>
        <v>0</v>
      </c>
    </row>
    <row r="318" spans="1:19" ht="27.6">
      <c r="A318" s="2" t="str">
        <f t="shared" si="34"/>
        <v>KOCAELİMekanik</v>
      </c>
      <c r="B318" s="14">
        <v>313</v>
      </c>
      <c r="C318" s="14" t="s">
        <v>786</v>
      </c>
      <c r="D318" s="14" t="s">
        <v>467</v>
      </c>
      <c r="E318" s="4" t="s">
        <v>216</v>
      </c>
      <c r="F318" s="4" t="s">
        <v>346</v>
      </c>
      <c r="G318" s="4" t="s">
        <v>297</v>
      </c>
      <c r="H318" s="45" t="s">
        <v>84</v>
      </c>
      <c r="I318" s="46">
        <v>0</v>
      </c>
      <c r="J318" s="46">
        <f t="shared" si="28"/>
        <v>0</v>
      </c>
      <c r="K318" s="46">
        <v>0</v>
      </c>
      <c r="L318" s="46">
        <f t="shared" si="29"/>
        <v>0</v>
      </c>
      <c r="M318" s="46">
        <v>0</v>
      </c>
      <c r="N318" s="46">
        <f t="shared" si="30"/>
        <v>0</v>
      </c>
      <c r="O318" s="46">
        <v>1.5</v>
      </c>
      <c r="P318" s="46">
        <f t="shared" si="31"/>
        <v>0</v>
      </c>
      <c r="Q318" s="47">
        <f t="shared" si="33"/>
        <v>1.5</v>
      </c>
      <c r="R318" s="104"/>
      <c r="S318" s="35">
        <f t="shared" si="32"/>
        <v>0</v>
      </c>
    </row>
    <row r="319" spans="1:19" ht="27.6">
      <c r="A319" s="2" t="str">
        <f t="shared" si="34"/>
        <v>KOCAELİMekanik</v>
      </c>
      <c r="B319" s="14">
        <v>314</v>
      </c>
      <c r="C319" s="14" t="s">
        <v>787</v>
      </c>
      <c r="D319" s="14" t="s">
        <v>467</v>
      </c>
      <c r="E319" s="4" t="s">
        <v>217</v>
      </c>
      <c r="F319" s="4" t="s">
        <v>346</v>
      </c>
      <c r="G319" s="4" t="s">
        <v>298</v>
      </c>
      <c r="H319" s="45" t="s">
        <v>84</v>
      </c>
      <c r="I319" s="46">
        <v>0</v>
      </c>
      <c r="J319" s="46">
        <f t="shared" si="28"/>
        <v>0</v>
      </c>
      <c r="K319" s="46">
        <v>0</v>
      </c>
      <c r="L319" s="46">
        <f t="shared" si="29"/>
        <v>0</v>
      </c>
      <c r="M319" s="46">
        <v>0</v>
      </c>
      <c r="N319" s="46">
        <f t="shared" si="30"/>
        <v>0</v>
      </c>
      <c r="O319" s="46">
        <v>1.5</v>
      </c>
      <c r="P319" s="46">
        <f t="shared" si="31"/>
        <v>0</v>
      </c>
      <c r="Q319" s="47">
        <f t="shared" si="33"/>
        <v>1.5</v>
      </c>
      <c r="R319" s="104"/>
      <c r="S319" s="35">
        <f t="shared" si="32"/>
        <v>0</v>
      </c>
    </row>
    <row r="320" spans="1:19" ht="27.6">
      <c r="A320" s="2" t="str">
        <f t="shared" si="34"/>
        <v>KOCAELİMekanik</v>
      </c>
      <c r="B320" s="14">
        <v>315</v>
      </c>
      <c r="C320" s="14" t="s">
        <v>788</v>
      </c>
      <c r="D320" s="14" t="s">
        <v>467</v>
      </c>
      <c r="E320" s="4" t="s">
        <v>218</v>
      </c>
      <c r="F320" s="4" t="s">
        <v>346</v>
      </c>
      <c r="G320" s="4" t="s">
        <v>299</v>
      </c>
      <c r="H320" s="45" t="s">
        <v>84</v>
      </c>
      <c r="I320" s="46">
        <v>0</v>
      </c>
      <c r="J320" s="46">
        <f t="shared" si="28"/>
        <v>0</v>
      </c>
      <c r="K320" s="46">
        <v>0</v>
      </c>
      <c r="L320" s="46">
        <f t="shared" si="29"/>
        <v>0</v>
      </c>
      <c r="M320" s="46">
        <v>0</v>
      </c>
      <c r="N320" s="46">
        <f t="shared" si="30"/>
        <v>0</v>
      </c>
      <c r="O320" s="46">
        <v>1.5</v>
      </c>
      <c r="P320" s="46">
        <f t="shared" si="31"/>
        <v>0</v>
      </c>
      <c r="Q320" s="47">
        <f t="shared" si="33"/>
        <v>1.5</v>
      </c>
      <c r="R320" s="104"/>
      <c r="S320" s="35">
        <f t="shared" si="32"/>
        <v>0</v>
      </c>
    </row>
    <row r="321" spans="1:19" ht="27.6">
      <c r="A321" s="2" t="str">
        <f t="shared" si="34"/>
        <v>KOCAELİMekanik</v>
      </c>
      <c r="B321" s="14">
        <v>316</v>
      </c>
      <c r="C321" s="14" t="s">
        <v>789</v>
      </c>
      <c r="D321" s="14" t="s">
        <v>467</v>
      </c>
      <c r="E321" s="4" t="s">
        <v>219</v>
      </c>
      <c r="F321" s="4" t="s">
        <v>346</v>
      </c>
      <c r="G321" s="4" t="s">
        <v>300</v>
      </c>
      <c r="H321" s="45" t="s">
        <v>84</v>
      </c>
      <c r="I321" s="46">
        <v>0</v>
      </c>
      <c r="J321" s="46">
        <f t="shared" si="28"/>
        <v>0</v>
      </c>
      <c r="K321" s="46">
        <v>0</v>
      </c>
      <c r="L321" s="46">
        <f t="shared" si="29"/>
        <v>0</v>
      </c>
      <c r="M321" s="46">
        <v>0</v>
      </c>
      <c r="N321" s="46">
        <f t="shared" si="30"/>
        <v>0</v>
      </c>
      <c r="O321" s="46">
        <v>1.5</v>
      </c>
      <c r="P321" s="46">
        <f t="shared" si="31"/>
        <v>0</v>
      </c>
      <c r="Q321" s="47">
        <f t="shared" si="33"/>
        <v>1.5</v>
      </c>
      <c r="R321" s="104"/>
      <c r="S321" s="35">
        <f t="shared" si="32"/>
        <v>0</v>
      </c>
    </row>
    <row r="322" spans="1:19" ht="27.6">
      <c r="A322" s="2" t="str">
        <f t="shared" si="34"/>
        <v>KOCAELİMekanik</v>
      </c>
      <c r="B322" s="14">
        <v>317</v>
      </c>
      <c r="C322" s="14" t="s">
        <v>790</v>
      </c>
      <c r="D322" s="14" t="s">
        <v>467</v>
      </c>
      <c r="E322" s="4" t="s">
        <v>220</v>
      </c>
      <c r="F322" s="4" t="s">
        <v>346</v>
      </c>
      <c r="G322" s="4" t="s">
        <v>301</v>
      </c>
      <c r="H322" s="45" t="s">
        <v>84</v>
      </c>
      <c r="I322" s="46">
        <v>0</v>
      </c>
      <c r="J322" s="46">
        <f t="shared" si="28"/>
        <v>0</v>
      </c>
      <c r="K322" s="46">
        <v>0</v>
      </c>
      <c r="L322" s="46">
        <f t="shared" si="29"/>
        <v>0</v>
      </c>
      <c r="M322" s="46">
        <v>0</v>
      </c>
      <c r="N322" s="46">
        <f t="shared" si="30"/>
        <v>0</v>
      </c>
      <c r="O322" s="46">
        <v>1.5</v>
      </c>
      <c r="P322" s="46">
        <f t="shared" si="31"/>
        <v>0</v>
      </c>
      <c r="Q322" s="47">
        <f t="shared" si="33"/>
        <v>1.5</v>
      </c>
      <c r="R322" s="104"/>
      <c r="S322" s="35">
        <f t="shared" si="32"/>
        <v>0</v>
      </c>
    </row>
    <row r="323" spans="1:19" ht="14.4">
      <c r="A323" s="2" t="str">
        <f t="shared" si="34"/>
        <v>KOCAELİMekanik</v>
      </c>
      <c r="B323" s="14">
        <v>318</v>
      </c>
      <c r="C323" s="14" t="s">
        <v>791</v>
      </c>
      <c r="D323" s="14" t="s">
        <v>467</v>
      </c>
      <c r="E323" s="4">
        <v>89501</v>
      </c>
      <c r="F323" s="4" t="s">
        <v>345</v>
      </c>
      <c r="G323" s="4" t="s">
        <v>320</v>
      </c>
      <c r="H323" s="45" t="s">
        <v>30</v>
      </c>
      <c r="I323" s="46">
        <v>3</v>
      </c>
      <c r="J323" s="46">
        <f t="shared" si="28"/>
        <v>0</v>
      </c>
      <c r="K323" s="46">
        <v>4</v>
      </c>
      <c r="L323" s="46">
        <f t="shared" si="29"/>
        <v>0</v>
      </c>
      <c r="M323" s="46">
        <v>6</v>
      </c>
      <c r="N323" s="46">
        <f t="shared" si="30"/>
        <v>0</v>
      </c>
      <c r="O323" s="46">
        <v>6</v>
      </c>
      <c r="P323" s="46">
        <f t="shared" si="31"/>
        <v>0</v>
      </c>
      <c r="Q323" s="47">
        <f t="shared" si="33"/>
        <v>19</v>
      </c>
      <c r="R323" s="104"/>
      <c r="S323" s="35">
        <f t="shared" si="32"/>
        <v>0</v>
      </c>
    </row>
    <row r="324" spans="1:19" ht="14.4">
      <c r="A324" s="2" t="str">
        <f t="shared" si="34"/>
        <v>KOCAELİMekanik</v>
      </c>
      <c r="B324" s="14">
        <v>319</v>
      </c>
      <c r="C324" s="14" t="s">
        <v>792</v>
      </c>
      <c r="D324" s="14" t="s">
        <v>467</v>
      </c>
      <c r="E324" s="4">
        <v>89402</v>
      </c>
      <c r="F324" s="4" t="s">
        <v>345</v>
      </c>
      <c r="G324" s="4" t="s">
        <v>321</v>
      </c>
      <c r="H324" s="45" t="s">
        <v>30</v>
      </c>
      <c r="I324" s="46">
        <v>0</v>
      </c>
      <c r="J324" s="46">
        <f t="shared" ref="J324:J353" si="35">I324*R324</f>
        <v>0</v>
      </c>
      <c r="K324" s="46">
        <v>4</v>
      </c>
      <c r="L324" s="46">
        <f t="shared" ref="L324:L353" si="36">K324*R324</f>
        <v>0</v>
      </c>
      <c r="M324" s="46">
        <v>6</v>
      </c>
      <c r="N324" s="46">
        <f t="shared" ref="N324:N353" si="37">R324*M324</f>
        <v>0</v>
      </c>
      <c r="O324" s="46">
        <v>1</v>
      </c>
      <c r="P324" s="46">
        <f t="shared" ref="P324:P353" si="38">O324*R324</f>
        <v>0</v>
      </c>
      <c r="Q324" s="47">
        <f t="shared" si="33"/>
        <v>11</v>
      </c>
      <c r="R324" s="104"/>
      <c r="S324" s="35">
        <f t="shared" ref="S324:S353" si="39">Q324*R324</f>
        <v>0</v>
      </c>
    </row>
    <row r="325" spans="1:19" ht="14.4">
      <c r="A325" s="2" t="str">
        <f t="shared" si="34"/>
        <v>KOCAELİMekanik</v>
      </c>
      <c r="B325" s="14">
        <v>320</v>
      </c>
      <c r="C325" s="14" t="s">
        <v>793</v>
      </c>
      <c r="D325" s="14" t="s">
        <v>467</v>
      </c>
      <c r="E325" s="4" t="s">
        <v>221</v>
      </c>
      <c r="F325" s="4" t="s">
        <v>345</v>
      </c>
      <c r="G325" s="4" t="s">
        <v>403</v>
      </c>
      <c r="H325" s="45" t="s">
        <v>30</v>
      </c>
      <c r="I325" s="46">
        <v>0</v>
      </c>
      <c r="J325" s="46">
        <f t="shared" si="35"/>
        <v>0</v>
      </c>
      <c r="K325" s="46">
        <v>4</v>
      </c>
      <c r="L325" s="46">
        <f t="shared" si="36"/>
        <v>0</v>
      </c>
      <c r="M325" s="46">
        <v>6</v>
      </c>
      <c r="N325" s="46">
        <f t="shared" si="37"/>
        <v>0</v>
      </c>
      <c r="O325" s="46">
        <v>1</v>
      </c>
      <c r="P325" s="46">
        <f t="shared" si="38"/>
        <v>0</v>
      </c>
      <c r="Q325" s="47">
        <f t="shared" ref="Q325:Q353" si="40">I325+K325+M325+O325</f>
        <v>11</v>
      </c>
      <c r="R325" s="104"/>
      <c r="S325" s="35">
        <f t="shared" si="39"/>
        <v>0</v>
      </c>
    </row>
    <row r="326" spans="1:19" ht="14.4">
      <c r="A326" s="2" t="str">
        <f t="shared" si="34"/>
        <v>KOCAELİMekanik</v>
      </c>
      <c r="B326" s="14">
        <v>321</v>
      </c>
      <c r="C326" s="14" t="s">
        <v>794</v>
      </c>
      <c r="D326" s="14" t="s">
        <v>467</v>
      </c>
      <c r="E326" s="4" t="s">
        <v>222</v>
      </c>
      <c r="F326" s="4" t="s">
        <v>345</v>
      </c>
      <c r="G326" s="4" t="s">
        <v>405</v>
      </c>
      <c r="H326" s="45" t="s">
        <v>30</v>
      </c>
      <c r="I326" s="46">
        <v>0</v>
      </c>
      <c r="J326" s="46">
        <f t="shared" si="35"/>
        <v>0</v>
      </c>
      <c r="K326" s="46">
        <v>0</v>
      </c>
      <c r="L326" s="46">
        <f t="shared" si="36"/>
        <v>0</v>
      </c>
      <c r="M326" s="46">
        <v>0</v>
      </c>
      <c r="N326" s="46">
        <f t="shared" si="37"/>
        <v>0</v>
      </c>
      <c r="O326" s="46">
        <v>1</v>
      </c>
      <c r="P326" s="46">
        <f t="shared" si="38"/>
        <v>0</v>
      </c>
      <c r="Q326" s="47">
        <f t="shared" si="40"/>
        <v>1</v>
      </c>
      <c r="R326" s="104"/>
      <c r="S326" s="35">
        <f t="shared" si="39"/>
        <v>0</v>
      </c>
    </row>
    <row r="327" spans="1:19" ht="14.4">
      <c r="A327" s="2" t="str">
        <f t="shared" si="34"/>
        <v>KOCAELİMekanik</v>
      </c>
      <c r="B327" s="14">
        <v>322</v>
      </c>
      <c r="C327" s="14" t="s">
        <v>795</v>
      </c>
      <c r="D327" s="14" t="s">
        <v>467</v>
      </c>
      <c r="E327" s="4" t="s">
        <v>223</v>
      </c>
      <c r="F327" s="4" t="s">
        <v>344</v>
      </c>
      <c r="G327" s="4" t="s">
        <v>411</v>
      </c>
      <c r="H327" s="45" t="s">
        <v>30</v>
      </c>
      <c r="I327" s="46">
        <v>0</v>
      </c>
      <c r="J327" s="46">
        <f t="shared" si="35"/>
        <v>0</v>
      </c>
      <c r="K327" s="46">
        <v>0</v>
      </c>
      <c r="L327" s="46">
        <f t="shared" si="36"/>
        <v>0</v>
      </c>
      <c r="M327" s="46">
        <v>0</v>
      </c>
      <c r="N327" s="46">
        <f t="shared" si="37"/>
        <v>0</v>
      </c>
      <c r="O327" s="46">
        <v>2</v>
      </c>
      <c r="P327" s="46">
        <f t="shared" si="38"/>
        <v>0</v>
      </c>
      <c r="Q327" s="47">
        <f t="shared" si="40"/>
        <v>2</v>
      </c>
      <c r="R327" s="104"/>
      <c r="S327" s="35">
        <f t="shared" si="39"/>
        <v>0</v>
      </c>
    </row>
    <row r="328" spans="1:19" ht="14.4">
      <c r="A328" s="2" t="str">
        <f t="shared" si="34"/>
        <v>KOCAELİMekanik</v>
      </c>
      <c r="B328" s="14">
        <v>323</v>
      </c>
      <c r="C328" s="14" t="s">
        <v>796</v>
      </c>
      <c r="D328" s="14" t="s">
        <v>467</v>
      </c>
      <c r="E328" s="4" t="s">
        <v>224</v>
      </c>
      <c r="F328" s="4" t="s">
        <v>346</v>
      </c>
      <c r="G328" s="4" t="s">
        <v>419</v>
      </c>
      <c r="H328" s="45" t="s">
        <v>30</v>
      </c>
      <c r="I328" s="46">
        <v>0</v>
      </c>
      <c r="J328" s="46">
        <f t="shared" si="35"/>
        <v>0</v>
      </c>
      <c r="K328" s="46">
        <v>0</v>
      </c>
      <c r="L328" s="46">
        <f t="shared" si="36"/>
        <v>0</v>
      </c>
      <c r="M328" s="46">
        <v>0</v>
      </c>
      <c r="N328" s="46">
        <f t="shared" si="37"/>
        <v>0</v>
      </c>
      <c r="O328" s="46">
        <v>5</v>
      </c>
      <c r="P328" s="46">
        <f t="shared" si="38"/>
        <v>0</v>
      </c>
      <c r="Q328" s="47">
        <f t="shared" si="40"/>
        <v>5</v>
      </c>
      <c r="R328" s="104"/>
      <c r="S328" s="35">
        <f t="shared" si="39"/>
        <v>0</v>
      </c>
    </row>
    <row r="329" spans="1:19" ht="14.4">
      <c r="A329" s="2" t="str">
        <f t="shared" si="34"/>
        <v>KOCAELİMekanik</v>
      </c>
      <c r="B329" s="14">
        <v>324</v>
      </c>
      <c r="C329" s="14" t="s">
        <v>797</v>
      </c>
      <c r="D329" s="14" t="s">
        <v>467</v>
      </c>
      <c r="E329" s="4" t="s">
        <v>238</v>
      </c>
      <c r="F329" s="4" t="s">
        <v>345</v>
      </c>
      <c r="G329" s="4" t="s">
        <v>420</v>
      </c>
      <c r="H329" s="45" t="s">
        <v>30</v>
      </c>
      <c r="I329" s="46">
        <v>21</v>
      </c>
      <c r="J329" s="46">
        <f t="shared" si="35"/>
        <v>0</v>
      </c>
      <c r="K329" s="46">
        <v>4</v>
      </c>
      <c r="L329" s="46">
        <f t="shared" si="36"/>
        <v>0</v>
      </c>
      <c r="M329" s="46">
        <v>6</v>
      </c>
      <c r="N329" s="46">
        <f t="shared" si="37"/>
        <v>0</v>
      </c>
      <c r="O329" s="46">
        <v>1</v>
      </c>
      <c r="P329" s="46">
        <f t="shared" si="38"/>
        <v>0</v>
      </c>
      <c r="Q329" s="47">
        <f t="shared" si="40"/>
        <v>32</v>
      </c>
      <c r="R329" s="104"/>
      <c r="S329" s="35">
        <f t="shared" si="39"/>
        <v>0</v>
      </c>
    </row>
    <row r="330" spans="1:19" ht="14.4">
      <c r="A330" s="2" t="str">
        <f t="shared" si="34"/>
        <v>KOCAELİMekanik</v>
      </c>
      <c r="B330" s="14">
        <v>325</v>
      </c>
      <c r="C330" s="14" t="s">
        <v>798</v>
      </c>
      <c r="D330" s="14" t="s">
        <v>467</v>
      </c>
      <c r="E330" s="4" t="s">
        <v>239</v>
      </c>
      <c r="F330" s="4" t="s">
        <v>345</v>
      </c>
      <c r="G330" s="4" t="s">
        <v>435</v>
      </c>
      <c r="H330" s="45" t="s">
        <v>30</v>
      </c>
      <c r="I330" s="46">
        <v>0</v>
      </c>
      <c r="J330" s="46">
        <f t="shared" si="35"/>
        <v>0</v>
      </c>
      <c r="K330" s="46">
        <v>0</v>
      </c>
      <c r="L330" s="46">
        <f t="shared" si="36"/>
        <v>0</v>
      </c>
      <c r="M330" s="46">
        <v>0</v>
      </c>
      <c r="N330" s="46">
        <f t="shared" si="37"/>
        <v>0</v>
      </c>
      <c r="O330" s="46">
        <v>1</v>
      </c>
      <c r="P330" s="46">
        <f t="shared" si="38"/>
        <v>0</v>
      </c>
      <c r="Q330" s="47">
        <f t="shared" si="40"/>
        <v>1</v>
      </c>
      <c r="R330" s="104"/>
      <c r="S330" s="35">
        <f t="shared" si="39"/>
        <v>0</v>
      </c>
    </row>
    <row r="331" spans="1:19" ht="14.4">
      <c r="A331" s="2" t="str">
        <f t="shared" si="34"/>
        <v>KOCAELİMekanik</v>
      </c>
      <c r="B331" s="14">
        <v>326</v>
      </c>
      <c r="C331" s="14" t="s">
        <v>799</v>
      </c>
      <c r="D331" s="14" t="s">
        <v>467</v>
      </c>
      <c r="E331" s="4" t="s">
        <v>240</v>
      </c>
      <c r="F331" s="4" t="s">
        <v>346</v>
      </c>
      <c r="G331" s="4" t="s">
        <v>443</v>
      </c>
      <c r="H331" s="45" t="s">
        <v>84</v>
      </c>
      <c r="I331" s="46">
        <v>0</v>
      </c>
      <c r="J331" s="46">
        <f t="shared" si="35"/>
        <v>0</v>
      </c>
      <c r="K331" s="46">
        <v>0</v>
      </c>
      <c r="L331" s="46">
        <f t="shared" si="36"/>
        <v>0</v>
      </c>
      <c r="M331" s="46">
        <v>0</v>
      </c>
      <c r="N331" s="46">
        <f t="shared" si="37"/>
        <v>0</v>
      </c>
      <c r="O331" s="46">
        <v>1</v>
      </c>
      <c r="P331" s="46">
        <f t="shared" si="38"/>
        <v>0</v>
      </c>
      <c r="Q331" s="47">
        <f t="shared" si="40"/>
        <v>1</v>
      </c>
      <c r="R331" s="104"/>
      <c r="S331" s="35">
        <f t="shared" si="39"/>
        <v>0</v>
      </c>
    </row>
    <row r="332" spans="1:19" ht="14.4">
      <c r="A332" s="2" t="str">
        <f t="shared" si="34"/>
        <v>KOCAELİMekanik</v>
      </c>
      <c r="B332" s="14">
        <v>327</v>
      </c>
      <c r="C332" s="14" t="s">
        <v>800</v>
      </c>
      <c r="D332" s="14" t="s">
        <v>467</v>
      </c>
      <c r="E332" s="4" t="s">
        <v>453</v>
      </c>
      <c r="F332" s="4" t="s">
        <v>346</v>
      </c>
      <c r="G332" s="4" t="s">
        <v>444</v>
      </c>
      <c r="H332" s="45" t="s">
        <v>84</v>
      </c>
      <c r="I332" s="46">
        <v>0</v>
      </c>
      <c r="J332" s="46">
        <f t="shared" si="35"/>
        <v>0</v>
      </c>
      <c r="K332" s="46">
        <v>0</v>
      </c>
      <c r="L332" s="46">
        <f t="shared" si="36"/>
        <v>0</v>
      </c>
      <c r="M332" s="46">
        <v>0</v>
      </c>
      <c r="N332" s="46">
        <f t="shared" si="37"/>
        <v>0</v>
      </c>
      <c r="O332" s="46">
        <v>1</v>
      </c>
      <c r="P332" s="46">
        <f t="shared" si="38"/>
        <v>0</v>
      </c>
      <c r="Q332" s="47">
        <f t="shared" si="40"/>
        <v>1</v>
      </c>
      <c r="R332" s="104"/>
      <c r="S332" s="35">
        <f t="shared" si="39"/>
        <v>0</v>
      </c>
    </row>
    <row r="333" spans="1:19" ht="14.4">
      <c r="A333" s="2" t="str">
        <f t="shared" si="34"/>
        <v>KOCAELİMekanik</v>
      </c>
      <c r="B333" s="14">
        <v>328</v>
      </c>
      <c r="C333" s="14" t="s">
        <v>801</v>
      </c>
      <c r="D333" s="14" t="s">
        <v>467</v>
      </c>
      <c r="E333" s="4" t="s">
        <v>454</v>
      </c>
      <c r="F333" s="4" t="s">
        <v>346</v>
      </c>
      <c r="G333" s="4" t="s">
        <v>445</v>
      </c>
      <c r="H333" s="45" t="s">
        <v>84</v>
      </c>
      <c r="I333" s="46">
        <v>0</v>
      </c>
      <c r="J333" s="46">
        <f t="shared" si="35"/>
        <v>0</v>
      </c>
      <c r="K333" s="46">
        <v>0</v>
      </c>
      <c r="L333" s="46">
        <f t="shared" si="36"/>
        <v>0</v>
      </c>
      <c r="M333" s="46">
        <v>0</v>
      </c>
      <c r="N333" s="46">
        <f t="shared" si="37"/>
        <v>0</v>
      </c>
      <c r="O333" s="46">
        <v>1</v>
      </c>
      <c r="P333" s="46">
        <f t="shared" si="38"/>
        <v>0</v>
      </c>
      <c r="Q333" s="47">
        <f t="shared" si="40"/>
        <v>1</v>
      </c>
      <c r="R333" s="104"/>
      <c r="S333" s="35">
        <f t="shared" si="39"/>
        <v>0</v>
      </c>
    </row>
    <row r="334" spans="1:19" ht="14.4">
      <c r="A334" s="2" t="str">
        <f t="shared" si="34"/>
        <v>KOCAELİMekanik</v>
      </c>
      <c r="B334" s="14">
        <v>329</v>
      </c>
      <c r="C334" s="14" t="s">
        <v>802</v>
      </c>
      <c r="D334" s="14" t="s">
        <v>467</v>
      </c>
      <c r="E334" s="4" t="s">
        <v>455</v>
      </c>
      <c r="F334" s="4" t="s">
        <v>346</v>
      </c>
      <c r="G334" s="4" t="s">
        <v>446</v>
      </c>
      <c r="H334" s="45" t="s">
        <v>84</v>
      </c>
      <c r="I334" s="46">
        <v>0</v>
      </c>
      <c r="J334" s="46">
        <f t="shared" si="35"/>
        <v>0</v>
      </c>
      <c r="K334" s="46">
        <v>0</v>
      </c>
      <c r="L334" s="46">
        <f t="shared" si="36"/>
        <v>0</v>
      </c>
      <c r="M334" s="46">
        <v>0</v>
      </c>
      <c r="N334" s="46">
        <f t="shared" si="37"/>
        <v>0</v>
      </c>
      <c r="O334" s="46">
        <v>1</v>
      </c>
      <c r="P334" s="46">
        <f t="shared" si="38"/>
        <v>0</v>
      </c>
      <c r="Q334" s="47">
        <f t="shared" si="40"/>
        <v>1</v>
      </c>
      <c r="R334" s="104"/>
      <c r="S334" s="35">
        <f t="shared" si="39"/>
        <v>0</v>
      </c>
    </row>
    <row r="335" spans="1:19" ht="14.4">
      <c r="A335" s="2" t="str">
        <f t="shared" si="34"/>
        <v>KOCAELİMekanik</v>
      </c>
      <c r="B335" s="14">
        <v>330</v>
      </c>
      <c r="C335" s="14" t="s">
        <v>803</v>
      </c>
      <c r="D335" s="14" t="s">
        <v>467</v>
      </c>
      <c r="E335" s="4" t="s">
        <v>263</v>
      </c>
      <c r="F335" s="4" t="s">
        <v>346</v>
      </c>
      <c r="G335" s="4" t="s">
        <v>447</v>
      </c>
      <c r="H335" s="45" t="s">
        <v>84</v>
      </c>
      <c r="I335" s="46">
        <v>0</v>
      </c>
      <c r="J335" s="46">
        <f t="shared" si="35"/>
        <v>0</v>
      </c>
      <c r="K335" s="46">
        <v>0</v>
      </c>
      <c r="L335" s="46">
        <f t="shared" si="36"/>
        <v>0</v>
      </c>
      <c r="M335" s="46">
        <v>0</v>
      </c>
      <c r="N335" s="46">
        <f t="shared" si="37"/>
        <v>0</v>
      </c>
      <c r="O335" s="46">
        <v>1</v>
      </c>
      <c r="P335" s="46">
        <f t="shared" si="38"/>
        <v>0</v>
      </c>
      <c r="Q335" s="47">
        <f t="shared" si="40"/>
        <v>1</v>
      </c>
      <c r="R335" s="104"/>
      <c r="S335" s="35">
        <f t="shared" si="39"/>
        <v>0</v>
      </c>
    </row>
    <row r="336" spans="1:19" ht="14.4">
      <c r="A336" s="2" t="str">
        <f t="shared" si="34"/>
        <v>KOCAELİMekanik</v>
      </c>
      <c r="B336" s="14">
        <v>331</v>
      </c>
      <c r="C336" s="14" t="s">
        <v>804</v>
      </c>
      <c r="D336" s="14" t="s">
        <v>467</v>
      </c>
      <c r="E336" s="4" t="s">
        <v>266</v>
      </c>
      <c r="F336" s="4" t="s">
        <v>346</v>
      </c>
      <c r="G336" s="4" t="s">
        <v>448</v>
      </c>
      <c r="H336" s="45" t="s">
        <v>30</v>
      </c>
      <c r="I336" s="46">
        <v>0</v>
      </c>
      <c r="J336" s="46">
        <f t="shared" si="35"/>
        <v>0</v>
      </c>
      <c r="K336" s="46">
        <v>0</v>
      </c>
      <c r="L336" s="46">
        <f t="shared" si="36"/>
        <v>0</v>
      </c>
      <c r="M336" s="46">
        <v>0</v>
      </c>
      <c r="N336" s="46">
        <f t="shared" si="37"/>
        <v>0</v>
      </c>
      <c r="O336" s="46">
        <v>1</v>
      </c>
      <c r="P336" s="46">
        <f t="shared" si="38"/>
        <v>0</v>
      </c>
      <c r="Q336" s="47">
        <f t="shared" si="40"/>
        <v>1</v>
      </c>
      <c r="R336" s="104"/>
      <c r="S336" s="35">
        <f t="shared" si="39"/>
        <v>0</v>
      </c>
    </row>
    <row r="337" spans="1:19" ht="14.4">
      <c r="A337" s="2" t="str">
        <f t="shared" si="34"/>
        <v>KOCAELİMekanik</v>
      </c>
      <c r="B337" s="14">
        <v>332</v>
      </c>
      <c r="C337" s="14" t="s">
        <v>805</v>
      </c>
      <c r="D337" s="14" t="s">
        <v>467</v>
      </c>
      <c r="E337" s="4" t="s">
        <v>267</v>
      </c>
      <c r="F337" s="4" t="s">
        <v>346</v>
      </c>
      <c r="G337" s="4" t="s">
        <v>449</v>
      </c>
      <c r="H337" s="45" t="s">
        <v>30</v>
      </c>
      <c r="I337" s="46">
        <v>0</v>
      </c>
      <c r="J337" s="46">
        <f t="shared" si="35"/>
        <v>0</v>
      </c>
      <c r="K337" s="46">
        <v>0</v>
      </c>
      <c r="L337" s="46">
        <f t="shared" si="36"/>
        <v>0</v>
      </c>
      <c r="M337" s="46">
        <v>0</v>
      </c>
      <c r="N337" s="46">
        <f t="shared" si="37"/>
        <v>0</v>
      </c>
      <c r="O337" s="46">
        <v>1</v>
      </c>
      <c r="P337" s="46">
        <f t="shared" si="38"/>
        <v>0</v>
      </c>
      <c r="Q337" s="47">
        <f t="shared" si="40"/>
        <v>1</v>
      </c>
      <c r="R337" s="104"/>
      <c r="S337" s="35">
        <f t="shared" si="39"/>
        <v>0</v>
      </c>
    </row>
    <row r="338" spans="1:19" ht="14.4">
      <c r="A338" s="2" t="str">
        <f t="shared" si="34"/>
        <v>KOCAELİMekanik</v>
      </c>
      <c r="B338" s="14">
        <v>333</v>
      </c>
      <c r="C338" s="14" t="s">
        <v>806</v>
      </c>
      <c r="D338" s="14" t="s">
        <v>467</v>
      </c>
      <c r="E338" s="4" t="s">
        <v>269</v>
      </c>
      <c r="F338" s="4" t="s">
        <v>346</v>
      </c>
      <c r="G338" s="4" t="s">
        <v>450</v>
      </c>
      <c r="H338" s="45" t="s">
        <v>30</v>
      </c>
      <c r="I338" s="46">
        <v>0</v>
      </c>
      <c r="J338" s="46">
        <f t="shared" si="35"/>
        <v>0</v>
      </c>
      <c r="K338" s="46">
        <v>0</v>
      </c>
      <c r="L338" s="46">
        <f t="shared" si="36"/>
        <v>0</v>
      </c>
      <c r="M338" s="46">
        <v>0</v>
      </c>
      <c r="N338" s="46">
        <f t="shared" si="37"/>
        <v>0</v>
      </c>
      <c r="O338" s="46">
        <v>1</v>
      </c>
      <c r="P338" s="46">
        <f t="shared" si="38"/>
        <v>0</v>
      </c>
      <c r="Q338" s="47">
        <f t="shared" si="40"/>
        <v>1</v>
      </c>
      <c r="R338" s="104"/>
      <c r="S338" s="35">
        <f t="shared" si="39"/>
        <v>0</v>
      </c>
    </row>
    <row r="339" spans="1:19" ht="14.4">
      <c r="A339" s="2" t="str">
        <f t="shared" si="34"/>
        <v>KOCAELİMekanik</v>
      </c>
      <c r="B339" s="14">
        <v>334</v>
      </c>
      <c r="C339" s="14" t="s">
        <v>807</v>
      </c>
      <c r="D339" s="14" t="s">
        <v>467</v>
      </c>
      <c r="E339" s="4" t="s">
        <v>270</v>
      </c>
      <c r="F339" s="4" t="s">
        <v>346</v>
      </c>
      <c r="G339" s="4" t="s">
        <v>451</v>
      </c>
      <c r="H339" s="45" t="s">
        <v>30</v>
      </c>
      <c r="I339" s="46">
        <v>0</v>
      </c>
      <c r="J339" s="46">
        <f t="shared" si="35"/>
        <v>0</v>
      </c>
      <c r="K339" s="46">
        <v>0</v>
      </c>
      <c r="L339" s="46">
        <f t="shared" si="36"/>
        <v>0</v>
      </c>
      <c r="M339" s="46">
        <v>0</v>
      </c>
      <c r="N339" s="46">
        <f t="shared" si="37"/>
        <v>0</v>
      </c>
      <c r="O339" s="46">
        <v>1</v>
      </c>
      <c r="P339" s="46">
        <f t="shared" si="38"/>
        <v>0</v>
      </c>
      <c r="Q339" s="47">
        <f t="shared" si="40"/>
        <v>1</v>
      </c>
      <c r="R339" s="104"/>
      <c r="S339" s="35">
        <f t="shared" si="39"/>
        <v>0</v>
      </c>
    </row>
    <row r="340" spans="1:19" ht="14.4">
      <c r="A340" s="2" t="str">
        <f t="shared" si="34"/>
        <v>KOCAELİMekanik</v>
      </c>
      <c r="B340" s="14">
        <v>335</v>
      </c>
      <c r="C340" s="14" t="s">
        <v>808</v>
      </c>
      <c r="D340" s="14" t="s">
        <v>467</v>
      </c>
      <c r="E340" s="4" t="s">
        <v>348</v>
      </c>
      <c r="F340" s="4" t="s">
        <v>346</v>
      </c>
      <c r="G340" s="4" t="s">
        <v>452</v>
      </c>
      <c r="H340" s="45" t="s">
        <v>30</v>
      </c>
      <c r="I340" s="46">
        <v>0</v>
      </c>
      <c r="J340" s="46">
        <f t="shared" si="35"/>
        <v>0</v>
      </c>
      <c r="K340" s="46">
        <v>0</v>
      </c>
      <c r="L340" s="46">
        <f t="shared" si="36"/>
        <v>0</v>
      </c>
      <c r="M340" s="46">
        <v>0</v>
      </c>
      <c r="N340" s="46">
        <f t="shared" si="37"/>
        <v>0</v>
      </c>
      <c r="O340" s="46">
        <v>1</v>
      </c>
      <c r="P340" s="46">
        <f t="shared" si="38"/>
        <v>0</v>
      </c>
      <c r="Q340" s="47">
        <f t="shared" si="40"/>
        <v>1</v>
      </c>
      <c r="R340" s="104"/>
      <c r="S340" s="35">
        <f t="shared" si="39"/>
        <v>0</v>
      </c>
    </row>
    <row r="341" spans="1:19" ht="14.4">
      <c r="A341" s="2" t="str">
        <f t="shared" si="34"/>
        <v>KOCAELİMekanik</v>
      </c>
      <c r="B341" s="14">
        <v>336</v>
      </c>
      <c r="C341" s="14" t="s">
        <v>809</v>
      </c>
      <c r="D341" s="14" t="s">
        <v>467</v>
      </c>
      <c r="E341" s="4" t="s">
        <v>350</v>
      </c>
      <c r="F341" s="4" t="s">
        <v>346</v>
      </c>
      <c r="G341" s="4" t="s">
        <v>460</v>
      </c>
      <c r="H341" s="45" t="s">
        <v>30</v>
      </c>
      <c r="I341" s="46">
        <v>0</v>
      </c>
      <c r="J341" s="46">
        <f t="shared" si="35"/>
        <v>0</v>
      </c>
      <c r="K341" s="46">
        <v>0</v>
      </c>
      <c r="L341" s="46">
        <f t="shared" si="36"/>
        <v>0</v>
      </c>
      <c r="M341" s="46">
        <v>0</v>
      </c>
      <c r="N341" s="46">
        <f t="shared" si="37"/>
        <v>0</v>
      </c>
      <c r="O341" s="46">
        <v>1</v>
      </c>
      <c r="P341" s="46">
        <f t="shared" si="38"/>
        <v>0</v>
      </c>
      <c r="Q341" s="47">
        <f t="shared" si="40"/>
        <v>1</v>
      </c>
      <c r="R341" s="104"/>
      <c r="S341" s="35">
        <f t="shared" si="39"/>
        <v>0</v>
      </c>
    </row>
    <row r="342" spans="1:19" ht="14.4">
      <c r="A342" s="2" t="str">
        <f t="shared" si="34"/>
        <v>KOCAELİMekanik</v>
      </c>
      <c r="B342" s="14">
        <v>337</v>
      </c>
      <c r="C342" s="14" t="s">
        <v>810</v>
      </c>
      <c r="D342" s="14" t="s">
        <v>467</v>
      </c>
      <c r="E342" s="4" t="s">
        <v>354</v>
      </c>
      <c r="F342" s="4" t="s">
        <v>346</v>
      </c>
      <c r="G342" s="4" t="s">
        <v>456</v>
      </c>
      <c r="H342" s="45" t="s">
        <v>30</v>
      </c>
      <c r="I342" s="46">
        <v>0</v>
      </c>
      <c r="J342" s="46">
        <f t="shared" si="35"/>
        <v>0</v>
      </c>
      <c r="K342" s="46">
        <v>0</v>
      </c>
      <c r="L342" s="46">
        <f t="shared" si="36"/>
        <v>0</v>
      </c>
      <c r="M342" s="46">
        <v>0</v>
      </c>
      <c r="N342" s="46">
        <f t="shared" si="37"/>
        <v>0</v>
      </c>
      <c r="O342" s="46">
        <v>1</v>
      </c>
      <c r="P342" s="46">
        <f t="shared" si="38"/>
        <v>0</v>
      </c>
      <c r="Q342" s="47">
        <f t="shared" si="40"/>
        <v>1</v>
      </c>
      <c r="R342" s="104"/>
      <c r="S342" s="35">
        <f t="shared" si="39"/>
        <v>0</v>
      </c>
    </row>
    <row r="343" spans="1:19" ht="14.4">
      <c r="A343" s="2" t="str">
        <f t="shared" si="34"/>
        <v>KOCAELİMekanik</v>
      </c>
      <c r="B343" s="14">
        <v>338</v>
      </c>
      <c r="C343" s="14" t="s">
        <v>811</v>
      </c>
      <c r="D343" s="14" t="s">
        <v>467</v>
      </c>
      <c r="E343" s="4" t="s">
        <v>357</v>
      </c>
      <c r="F343" s="4" t="s">
        <v>346</v>
      </c>
      <c r="G343" s="4" t="s">
        <v>457</v>
      </c>
      <c r="H343" s="45" t="s">
        <v>30</v>
      </c>
      <c r="I343" s="46">
        <v>0</v>
      </c>
      <c r="J343" s="46">
        <f t="shared" si="35"/>
        <v>0</v>
      </c>
      <c r="K343" s="46">
        <v>0</v>
      </c>
      <c r="L343" s="46">
        <f t="shared" si="36"/>
        <v>0</v>
      </c>
      <c r="M343" s="46">
        <v>0</v>
      </c>
      <c r="N343" s="46">
        <f t="shared" si="37"/>
        <v>0</v>
      </c>
      <c r="O343" s="46">
        <v>1</v>
      </c>
      <c r="P343" s="46">
        <f t="shared" si="38"/>
        <v>0</v>
      </c>
      <c r="Q343" s="47">
        <f t="shared" si="40"/>
        <v>1</v>
      </c>
      <c r="R343" s="104"/>
      <c r="S343" s="35">
        <f t="shared" si="39"/>
        <v>0</v>
      </c>
    </row>
    <row r="344" spans="1:19" ht="14.4">
      <c r="A344" s="2" t="str">
        <f t="shared" si="34"/>
        <v>KOCAELİMekanik</v>
      </c>
      <c r="B344" s="14">
        <v>339</v>
      </c>
      <c r="C344" s="14" t="s">
        <v>812</v>
      </c>
      <c r="D344" s="14" t="s">
        <v>467</v>
      </c>
      <c r="E344" s="4" t="s">
        <v>359</v>
      </c>
      <c r="F344" s="4" t="s">
        <v>346</v>
      </c>
      <c r="G344" s="4" t="s">
        <v>458</v>
      </c>
      <c r="H344" s="45" t="s">
        <v>30</v>
      </c>
      <c r="I344" s="46">
        <v>0</v>
      </c>
      <c r="J344" s="46">
        <f t="shared" si="35"/>
        <v>0</v>
      </c>
      <c r="K344" s="46">
        <v>0</v>
      </c>
      <c r="L344" s="46">
        <f t="shared" si="36"/>
        <v>0</v>
      </c>
      <c r="M344" s="46">
        <v>0</v>
      </c>
      <c r="N344" s="46">
        <f t="shared" si="37"/>
        <v>0</v>
      </c>
      <c r="O344" s="46">
        <v>1</v>
      </c>
      <c r="P344" s="46">
        <f t="shared" si="38"/>
        <v>0</v>
      </c>
      <c r="Q344" s="47">
        <f t="shared" si="40"/>
        <v>1</v>
      </c>
      <c r="R344" s="104"/>
      <c r="S344" s="35">
        <f t="shared" si="39"/>
        <v>0</v>
      </c>
    </row>
    <row r="345" spans="1:19" ht="14.4">
      <c r="A345" s="2" t="str">
        <f t="shared" si="34"/>
        <v>KOCAELİMekanik</v>
      </c>
      <c r="B345" s="14">
        <v>340</v>
      </c>
      <c r="C345" s="14" t="s">
        <v>813</v>
      </c>
      <c r="D345" s="14" t="s">
        <v>467</v>
      </c>
      <c r="E345" s="4" t="s">
        <v>369</v>
      </c>
      <c r="F345" s="4" t="s">
        <v>346</v>
      </c>
      <c r="G345" s="4" t="s">
        <v>459</v>
      </c>
      <c r="H345" s="45" t="s">
        <v>30</v>
      </c>
      <c r="I345" s="46">
        <v>0</v>
      </c>
      <c r="J345" s="46">
        <f t="shared" si="35"/>
        <v>0</v>
      </c>
      <c r="K345" s="46">
        <v>0</v>
      </c>
      <c r="L345" s="46">
        <f t="shared" si="36"/>
        <v>0</v>
      </c>
      <c r="M345" s="46">
        <v>0</v>
      </c>
      <c r="N345" s="46">
        <f t="shared" si="37"/>
        <v>0</v>
      </c>
      <c r="O345" s="46">
        <v>1</v>
      </c>
      <c r="P345" s="46">
        <f t="shared" si="38"/>
        <v>0</v>
      </c>
      <c r="Q345" s="47">
        <f t="shared" si="40"/>
        <v>1</v>
      </c>
      <c r="R345" s="104"/>
      <c r="S345" s="35">
        <f t="shared" si="39"/>
        <v>0</v>
      </c>
    </row>
    <row r="346" spans="1:19" ht="14.4">
      <c r="A346" s="2" t="str">
        <f t="shared" si="34"/>
        <v>KOCAELİMekanik</v>
      </c>
      <c r="B346" s="14">
        <v>341</v>
      </c>
      <c r="C346" s="14" t="s">
        <v>939</v>
      </c>
      <c r="D346" s="14" t="s">
        <v>467</v>
      </c>
      <c r="E346" s="4" t="s">
        <v>371</v>
      </c>
      <c r="F346" s="4" t="s">
        <v>345</v>
      </c>
      <c r="G346" s="4" t="s">
        <v>911</v>
      </c>
      <c r="H346" s="45" t="s">
        <v>30</v>
      </c>
      <c r="I346" s="46">
        <v>0</v>
      </c>
      <c r="J346" s="46">
        <f t="shared" si="35"/>
        <v>0</v>
      </c>
      <c r="K346" s="46">
        <v>0</v>
      </c>
      <c r="L346" s="46">
        <f t="shared" si="36"/>
        <v>0</v>
      </c>
      <c r="M346" s="46">
        <v>0</v>
      </c>
      <c r="N346" s="46">
        <f t="shared" si="37"/>
        <v>0</v>
      </c>
      <c r="O346" s="46">
        <v>1</v>
      </c>
      <c r="P346" s="46">
        <f t="shared" si="38"/>
        <v>0</v>
      </c>
      <c r="Q346" s="47">
        <f t="shared" si="40"/>
        <v>1</v>
      </c>
      <c r="R346" s="104"/>
      <c r="S346" s="35">
        <f t="shared" si="39"/>
        <v>0</v>
      </c>
    </row>
    <row r="347" spans="1:19" ht="14.4">
      <c r="A347" s="2" t="str">
        <f t="shared" si="34"/>
        <v>KOCAELİMekanik</v>
      </c>
      <c r="B347" s="14">
        <v>342</v>
      </c>
      <c r="C347" s="14" t="s">
        <v>940</v>
      </c>
      <c r="D347" s="14" t="s">
        <v>467</v>
      </c>
      <c r="E347" s="4" t="s">
        <v>372</v>
      </c>
      <c r="F347" s="4" t="s">
        <v>345</v>
      </c>
      <c r="G347" s="4" t="s">
        <v>912</v>
      </c>
      <c r="H347" s="45" t="s">
        <v>30</v>
      </c>
      <c r="I347" s="46">
        <v>0</v>
      </c>
      <c r="J347" s="46">
        <f t="shared" si="35"/>
        <v>0</v>
      </c>
      <c r="K347" s="46">
        <v>0</v>
      </c>
      <c r="L347" s="46">
        <f t="shared" si="36"/>
        <v>0</v>
      </c>
      <c r="M347" s="46">
        <v>0</v>
      </c>
      <c r="N347" s="46">
        <f t="shared" si="37"/>
        <v>0</v>
      </c>
      <c r="O347" s="46">
        <v>1</v>
      </c>
      <c r="P347" s="46">
        <f t="shared" si="38"/>
        <v>0</v>
      </c>
      <c r="Q347" s="47">
        <f t="shared" si="40"/>
        <v>1</v>
      </c>
      <c r="R347" s="104"/>
      <c r="S347" s="35">
        <f t="shared" si="39"/>
        <v>0</v>
      </c>
    </row>
    <row r="348" spans="1:19" ht="14.4">
      <c r="A348" s="2" t="str">
        <f t="shared" si="34"/>
        <v>KOCAELİMekanik</v>
      </c>
      <c r="B348" s="14">
        <v>343</v>
      </c>
      <c r="C348" s="14" t="s">
        <v>941</v>
      </c>
      <c r="D348" s="14" t="s">
        <v>467</v>
      </c>
      <c r="E348" s="4" t="s">
        <v>386</v>
      </c>
      <c r="F348" s="4" t="s">
        <v>345</v>
      </c>
      <c r="G348" s="4" t="s">
        <v>913</v>
      </c>
      <c r="H348" s="45" t="s">
        <v>30</v>
      </c>
      <c r="I348" s="46">
        <v>0</v>
      </c>
      <c r="J348" s="46">
        <f t="shared" si="35"/>
        <v>0</v>
      </c>
      <c r="K348" s="46">
        <v>0</v>
      </c>
      <c r="L348" s="46">
        <f t="shared" si="36"/>
        <v>0</v>
      </c>
      <c r="M348" s="46">
        <v>0</v>
      </c>
      <c r="N348" s="46">
        <f t="shared" si="37"/>
        <v>0</v>
      </c>
      <c r="O348" s="46">
        <v>1</v>
      </c>
      <c r="P348" s="46">
        <f t="shared" si="38"/>
        <v>0</v>
      </c>
      <c r="Q348" s="47">
        <f t="shared" si="40"/>
        <v>1</v>
      </c>
      <c r="R348" s="104"/>
      <c r="S348" s="35">
        <f t="shared" si="39"/>
        <v>0</v>
      </c>
    </row>
    <row r="349" spans="1:19" ht="14.4">
      <c r="A349" s="2" t="str">
        <f t="shared" si="34"/>
        <v>KOCAELİMekanik</v>
      </c>
      <c r="B349" s="14">
        <v>344</v>
      </c>
      <c r="C349" s="14" t="s">
        <v>942</v>
      </c>
      <c r="D349" s="14" t="s">
        <v>467</v>
      </c>
      <c r="E349" s="4" t="s">
        <v>387</v>
      </c>
      <c r="F349" s="4" t="s">
        <v>345</v>
      </c>
      <c r="G349" s="4" t="s">
        <v>914</v>
      </c>
      <c r="H349" s="45" t="s">
        <v>30</v>
      </c>
      <c r="I349" s="46">
        <v>0</v>
      </c>
      <c r="J349" s="46">
        <f t="shared" si="35"/>
        <v>0</v>
      </c>
      <c r="K349" s="46">
        <v>0</v>
      </c>
      <c r="L349" s="46">
        <f t="shared" si="36"/>
        <v>0</v>
      </c>
      <c r="M349" s="46">
        <v>0</v>
      </c>
      <c r="N349" s="46">
        <f t="shared" si="37"/>
        <v>0</v>
      </c>
      <c r="O349" s="46">
        <v>1</v>
      </c>
      <c r="P349" s="46">
        <f t="shared" si="38"/>
        <v>0</v>
      </c>
      <c r="Q349" s="47">
        <f t="shared" si="40"/>
        <v>1</v>
      </c>
      <c r="R349" s="104"/>
      <c r="S349" s="35">
        <f t="shared" si="39"/>
        <v>0</v>
      </c>
    </row>
    <row r="350" spans="1:19" ht="27.6">
      <c r="A350" s="2" t="str">
        <f t="shared" si="34"/>
        <v>KOCAELİMekanik</v>
      </c>
      <c r="B350" s="14">
        <v>345</v>
      </c>
      <c r="C350" s="14" t="s">
        <v>943</v>
      </c>
      <c r="D350" s="14" t="s">
        <v>467</v>
      </c>
      <c r="E350" s="4" t="s">
        <v>389</v>
      </c>
      <c r="F350" s="4" t="s">
        <v>946</v>
      </c>
      <c r="G350" s="4" t="s">
        <v>915</v>
      </c>
      <c r="H350" s="45" t="s">
        <v>30</v>
      </c>
      <c r="I350" s="46">
        <v>0</v>
      </c>
      <c r="J350" s="46">
        <f t="shared" si="35"/>
        <v>0</v>
      </c>
      <c r="K350" s="46">
        <v>0</v>
      </c>
      <c r="L350" s="46">
        <f t="shared" si="36"/>
        <v>0</v>
      </c>
      <c r="M350" s="46">
        <v>0</v>
      </c>
      <c r="N350" s="46">
        <f t="shared" si="37"/>
        <v>0</v>
      </c>
      <c r="O350" s="46">
        <v>1</v>
      </c>
      <c r="P350" s="46">
        <f t="shared" si="38"/>
        <v>0</v>
      </c>
      <c r="Q350" s="47">
        <f t="shared" si="40"/>
        <v>1</v>
      </c>
      <c r="R350" s="104"/>
      <c r="S350" s="35">
        <f t="shared" si="39"/>
        <v>0</v>
      </c>
    </row>
    <row r="351" spans="1:19" ht="27.6">
      <c r="A351" s="2" t="str">
        <f t="shared" si="34"/>
        <v>KOCAELİMekanik</v>
      </c>
      <c r="B351" s="14">
        <v>346</v>
      </c>
      <c r="C351" s="14" t="s">
        <v>944</v>
      </c>
      <c r="D351" s="14" t="s">
        <v>467</v>
      </c>
      <c r="E351" s="4" t="s">
        <v>391</v>
      </c>
      <c r="F351" s="4" t="s">
        <v>345</v>
      </c>
      <c r="G351" s="4" t="s">
        <v>916</v>
      </c>
      <c r="H351" s="45" t="s">
        <v>496</v>
      </c>
      <c r="I351" s="46">
        <v>0</v>
      </c>
      <c r="J351" s="46">
        <f t="shared" si="35"/>
        <v>0</v>
      </c>
      <c r="K351" s="46">
        <v>0</v>
      </c>
      <c r="L351" s="46">
        <f t="shared" si="36"/>
        <v>0</v>
      </c>
      <c r="M351" s="46">
        <v>0</v>
      </c>
      <c r="N351" s="46">
        <f t="shared" si="37"/>
        <v>0</v>
      </c>
      <c r="O351" s="46">
        <v>1</v>
      </c>
      <c r="P351" s="46">
        <f t="shared" si="38"/>
        <v>0</v>
      </c>
      <c r="Q351" s="47">
        <f t="shared" si="40"/>
        <v>1</v>
      </c>
      <c r="R351" s="104"/>
      <c r="S351" s="35">
        <f t="shared" si="39"/>
        <v>0</v>
      </c>
    </row>
    <row r="352" spans="1:19" ht="27.6">
      <c r="A352" s="2" t="str">
        <f t="shared" si="34"/>
        <v>KOCAELİMekanik</v>
      </c>
      <c r="B352" s="14">
        <v>347</v>
      </c>
      <c r="C352" s="14" t="s">
        <v>945</v>
      </c>
      <c r="D352" s="14" t="s">
        <v>467</v>
      </c>
      <c r="E352" s="4" t="s">
        <v>392</v>
      </c>
      <c r="F352" s="4" t="s">
        <v>946</v>
      </c>
      <c r="G352" s="4" t="s">
        <v>917</v>
      </c>
      <c r="H352" s="45" t="s">
        <v>30</v>
      </c>
      <c r="I352" s="46">
        <v>0</v>
      </c>
      <c r="J352" s="46">
        <f t="shared" si="35"/>
        <v>0</v>
      </c>
      <c r="K352" s="46">
        <v>0</v>
      </c>
      <c r="L352" s="46">
        <f t="shared" si="36"/>
        <v>0</v>
      </c>
      <c r="M352" s="46">
        <v>0</v>
      </c>
      <c r="N352" s="46">
        <f t="shared" si="37"/>
        <v>0</v>
      </c>
      <c r="O352" s="46">
        <v>1</v>
      </c>
      <c r="P352" s="46">
        <f t="shared" si="38"/>
        <v>0</v>
      </c>
      <c r="Q352" s="47">
        <f t="shared" si="40"/>
        <v>1</v>
      </c>
      <c r="R352" s="104"/>
      <c r="S352" s="35">
        <f t="shared" si="39"/>
        <v>0</v>
      </c>
    </row>
    <row r="353" spans="1:19" ht="14.4">
      <c r="A353" s="2" t="str">
        <f t="shared" si="34"/>
        <v>KOCAELİServis Hizmeti</v>
      </c>
      <c r="B353" s="14">
        <v>348</v>
      </c>
      <c r="C353" s="14"/>
      <c r="D353" s="14" t="s">
        <v>514</v>
      </c>
      <c r="E353" s="4"/>
      <c r="F353" s="4"/>
      <c r="G353" s="4" t="s">
        <v>1035</v>
      </c>
      <c r="H353" s="45" t="s">
        <v>30</v>
      </c>
      <c r="I353" s="46">
        <v>0</v>
      </c>
      <c r="J353" s="46">
        <f t="shared" si="35"/>
        <v>0</v>
      </c>
      <c r="K353" s="46">
        <v>0</v>
      </c>
      <c r="L353" s="46">
        <f t="shared" si="36"/>
        <v>0</v>
      </c>
      <c r="M353" s="46">
        <v>0</v>
      </c>
      <c r="N353" s="46">
        <f t="shared" si="37"/>
        <v>0</v>
      </c>
      <c r="O353" s="46">
        <v>78</v>
      </c>
      <c r="P353" s="46">
        <f t="shared" si="38"/>
        <v>0</v>
      </c>
      <c r="Q353" s="47">
        <f t="shared" si="40"/>
        <v>78</v>
      </c>
      <c r="R353" s="104"/>
      <c r="S353" s="35">
        <f t="shared" si="39"/>
        <v>0</v>
      </c>
    </row>
    <row r="354" spans="1:19" ht="20.100000000000001" customHeight="1">
      <c r="I354" s="40"/>
      <c r="J354" s="92">
        <f>SUM(J4:J353)</f>
        <v>0</v>
      </c>
      <c r="K354" s="40"/>
      <c r="L354" s="92">
        <f>SUM(L4:L353)</f>
        <v>0</v>
      </c>
      <c r="M354" s="40"/>
      <c r="N354" s="92">
        <f>SUM(N4:N353)</f>
        <v>0</v>
      </c>
      <c r="O354" s="40"/>
      <c r="P354" s="92">
        <f>SUM(P4:P353)</f>
        <v>0</v>
      </c>
      <c r="Q354" s="41"/>
      <c r="R354" s="49"/>
      <c r="S354" s="56">
        <f>SUM(S4:S353)</f>
        <v>0</v>
      </c>
    </row>
    <row r="355" spans="1:19" ht="20.100000000000001" customHeight="1">
      <c r="D355" s="53" t="s">
        <v>1064</v>
      </c>
      <c r="E355" s="11"/>
      <c r="F355" s="11"/>
      <c r="G355" s="2"/>
      <c r="H355" s="9"/>
      <c r="J355" s="50" t="s">
        <v>1062</v>
      </c>
      <c r="L355" s="50" t="s">
        <v>1062</v>
      </c>
      <c r="N355" s="50" t="s">
        <v>1062</v>
      </c>
      <c r="P355" s="93" t="s">
        <v>1062</v>
      </c>
    </row>
    <row r="357" spans="1:19" ht="20.100000000000001" customHeight="1">
      <c r="D357" s="128" t="s">
        <v>1066</v>
      </c>
      <c r="E357" s="128"/>
      <c r="F357" s="128"/>
      <c r="G357" s="128"/>
    </row>
    <row r="358" spans="1:19" ht="20.100000000000001" customHeight="1">
      <c r="D358" s="128"/>
      <c r="E358" s="128"/>
      <c r="F358" s="128"/>
      <c r="G358" s="128"/>
    </row>
  </sheetData>
  <autoFilter ref="B2:S355" xr:uid="{00000000-0001-0000-0200-000000000000}"/>
  <mergeCells count="20">
    <mergeCell ref="N2:N3"/>
    <mergeCell ref="P2:P3"/>
    <mergeCell ref="B2:B3"/>
    <mergeCell ref="R2:R3"/>
    <mergeCell ref="D357:G358"/>
    <mergeCell ref="S2:S3"/>
    <mergeCell ref="C1:Q1"/>
    <mergeCell ref="C2:C3"/>
    <mergeCell ref="D2:D3"/>
    <mergeCell ref="E2:E3"/>
    <mergeCell ref="F2:F3"/>
    <mergeCell ref="G2:G3"/>
    <mergeCell ref="H2:H3"/>
    <mergeCell ref="I2:I3"/>
    <mergeCell ref="O2:O3"/>
    <mergeCell ref="Q2:Q3"/>
    <mergeCell ref="K2:K3"/>
    <mergeCell ref="M2:M3"/>
    <mergeCell ref="J2:J3"/>
    <mergeCell ref="L2:L3"/>
  </mergeCells>
  <pageMargins left="0.23622047244094491" right="0.23622047244094491" top="0.74803149606299213" bottom="0.74803149606299213" header="0.31496062992125984" footer="0.31496062992125984"/>
  <pageSetup paperSize="9" scale="32" fitToHeight="0" orientation="portrait" r:id="rId1"/>
  <headerFooter>
    <oddHeader>&amp;C&amp;"Calibri"&amp;12&amp;K27A03BGenel&amp;1#</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pageSetUpPr fitToPage="1"/>
  </sheetPr>
  <dimension ref="A1:Q358"/>
  <sheetViews>
    <sheetView showGridLines="0" view="pageBreakPreview" zoomScale="60" zoomScaleNormal="50" workbookViewId="0">
      <pane xSplit="8" ySplit="3" topLeftCell="I333" activePane="bottomRight" state="frozen"/>
      <selection pane="topRight" activeCell="I1" sqref="I1"/>
      <selection pane="bottomLeft" activeCell="A4" sqref="A4"/>
      <selection pane="bottomRight" activeCell="N163" sqref="N163"/>
    </sheetView>
  </sheetViews>
  <sheetFormatPr defaultRowHeight="14.4"/>
  <cols>
    <col min="1" max="1" width="20.6640625" style="2" hidden="1" customWidth="1"/>
    <col min="2" max="3" width="6.109375" style="36" customWidth="1"/>
    <col min="4" max="4" width="11.33203125" style="36" customWidth="1"/>
    <col min="5" max="5" width="14.6640625" style="38" bestFit="1" customWidth="1"/>
    <col min="6" max="6" width="28.5546875" style="38" bestFit="1" customWidth="1"/>
    <col min="7" max="7" width="88.33203125" style="12" customWidth="1"/>
    <col min="8" max="8" width="8" style="50" bestFit="1" customWidth="1"/>
    <col min="9" max="15" width="15.6640625" style="12" customWidth="1"/>
    <col min="16" max="16" width="17.33203125" style="44" customWidth="1"/>
    <col min="17" max="17" width="20.44140625" style="44" customWidth="1"/>
  </cols>
  <sheetData>
    <row r="1" spans="1:17" ht="29.25" customHeight="1">
      <c r="B1" s="2"/>
      <c r="C1" s="129" t="s">
        <v>856</v>
      </c>
      <c r="D1" s="129"/>
      <c r="E1" s="129"/>
      <c r="F1" s="129"/>
      <c r="G1" s="129"/>
      <c r="H1" s="129"/>
      <c r="I1" s="130"/>
      <c r="J1" s="130"/>
      <c r="K1" s="130"/>
      <c r="L1" s="130"/>
      <c r="M1" s="130"/>
      <c r="N1" s="130"/>
      <c r="O1" s="130"/>
    </row>
    <row r="2" spans="1:17" ht="15" customHeight="1">
      <c r="B2" s="131" t="s">
        <v>0</v>
      </c>
      <c r="C2" s="131" t="s">
        <v>0</v>
      </c>
      <c r="D2" s="131" t="s">
        <v>464</v>
      </c>
      <c r="E2" s="131" t="s">
        <v>1</v>
      </c>
      <c r="F2" s="131" t="s">
        <v>322</v>
      </c>
      <c r="G2" s="131" t="s">
        <v>2</v>
      </c>
      <c r="H2" s="131" t="s">
        <v>3</v>
      </c>
      <c r="I2" s="133" t="s">
        <v>521</v>
      </c>
      <c r="J2" s="118" t="s">
        <v>972</v>
      </c>
      <c r="K2" s="118" t="s">
        <v>1031</v>
      </c>
      <c r="L2" s="118" t="s">
        <v>1032</v>
      </c>
      <c r="M2" s="133" t="s">
        <v>509</v>
      </c>
      <c r="N2" s="118" t="s">
        <v>969</v>
      </c>
      <c r="O2" s="131" t="s">
        <v>510</v>
      </c>
      <c r="P2" s="135" t="s">
        <v>1006</v>
      </c>
      <c r="Q2" s="124" t="s">
        <v>518</v>
      </c>
    </row>
    <row r="3" spans="1:17" ht="34.200000000000003" customHeight="1">
      <c r="A3" s="9" t="s">
        <v>474</v>
      </c>
      <c r="B3" s="132"/>
      <c r="C3" s="132"/>
      <c r="D3" s="132"/>
      <c r="E3" s="132"/>
      <c r="F3" s="132"/>
      <c r="G3" s="132"/>
      <c r="H3" s="132"/>
      <c r="I3" s="134"/>
      <c r="J3" s="119"/>
      <c r="K3" s="119"/>
      <c r="L3" s="119"/>
      <c r="M3" s="134"/>
      <c r="N3" s="119"/>
      <c r="O3" s="132"/>
      <c r="P3" s="136"/>
      <c r="Q3" s="125"/>
    </row>
    <row r="4" spans="1:17" ht="27" customHeight="1">
      <c r="A4" s="2" t="str">
        <f>CONCATENATE("BOLU",D4)</f>
        <v>BOLUİnşaat</v>
      </c>
      <c r="B4" s="14">
        <v>1</v>
      </c>
      <c r="C4" s="14" t="s">
        <v>524</v>
      </c>
      <c r="D4" s="14" t="s">
        <v>465</v>
      </c>
      <c r="E4" s="4">
        <v>18190</v>
      </c>
      <c r="F4" s="4" t="s">
        <v>323</v>
      </c>
      <c r="G4" s="4" t="s">
        <v>102</v>
      </c>
      <c r="H4" s="48" t="s">
        <v>174</v>
      </c>
      <c r="I4" s="46">
        <v>0</v>
      </c>
      <c r="J4" s="46">
        <f t="shared" ref="J4:J35" si="0">I4*P4</f>
        <v>0</v>
      </c>
      <c r="K4" s="46">
        <v>0</v>
      </c>
      <c r="L4" s="46">
        <f t="shared" ref="L4:L35" si="1">K4*P4</f>
        <v>0</v>
      </c>
      <c r="M4" s="46">
        <v>1</v>
      </c>
      <c r="N4" s="46">
        <f t="shared" ref="N4:N35" si="2">M4*P4</f>
        <v>0</v>
      </c>
      <c r="O4" s="47">
        <f>I4+K4+M4</f>
        <v>1</v>
      </c>
      <c r="P4" s="104"/>
      <c r="Q4" s="35">
        <f t="shared" ref="Q4:Q67" si="3">O4*P4</f>
        <v>0</v>
      </c>
    </row>
    <row r="5" spans="1:17" ht="27" customHeight="1">
      <c r="A5" s="2" t="str">
        <f t="shared" ref="A5:A68" si="4">CONCATENATE("BOLU",D5)</f>
        <v>BOLUİnşaat</v>
      </c>
      <c r="B5" s="14">
        <v>2</v>
      </c>
      <c r="C5" s="14" t="s">
        <v>525</v>
      </c>
      <c r="D5" s="14" t="s">
        <v>465</v>
      </c>
      <c r="E5" s="4" t="s">
        <v>198</v>
      </c>
      <c r="F5" s="4" t="s">
        <v>323</v>
      </c>
      <c r="G5" s="4" t="s">
        <v>172</v>
      </c>
      <c r="H5" s="48" t="s">
        <v>30</v>
      </c>
      <c r="I5" s="46">
        <v>0</v>
      </c>
      <c r="J5" s="46">
        <f t="shared" si="0"/>
        <v>0</v>
      </c>
      <c r="K5" s="46">
        <v>0</v>
      </c>
      <c r="L5" s="46">
        <f t="shared" si="1"/>
        <v>0</v>
      </c>
      <c r="M5" s="46">
        <v>1</v>
      </c>
      <c r="N5" s="46">
        <f t="shared" si="2"/>
        <v>0</v>
      </c>
      <c r="O5" s="47">
        <f t="shared" ref="O5:O68" si="5">I5+K5+M5</f>
        <v>1</v>
      </c>
      <c r="P5" s="104"/>
      <c r="Q5" s="35">
        <f t="shared" si="3"/>
        <v>0</v>
      </c>
    </row>
    <row r="6" spans="1:17" ht="27" customHeight="1">
      <c r="A6" s="2" t="str">
        <f t="shared" si="4"/>
        <v>BOLUİnşaat</v>
      </c>
      <c r="B6" s="14">
        <v>3</v>
      </c>
      <c r="C6" s="14" t="s">
        <v>526</v>
      </c>
      <c r="D6" s="14" t="s">
        <v>465</v>
      </c>
      <c r="E6" s="4" t="s">
        <v>199</v>
      </c>
      <c r="F6" s="4" t="s">
        <v>323</v>
      </c>
      <c r="G6" s="4" t="s">
        <v>173</v>
      </c>
      <c r="H6" s="48" t="s">
        <v>174</v>
      </c>
      <c r="I6" s="46">
        <v>0.33</v>
      </c>
      <c r="J6" s="46">
        <f t="shared" si="0"/>
        <v>0</v>
      </c>
      <c r="K6" s="46">
        <v>0.2</v>
      </c>
      <c r="L6" s="46">
        <f t="shared" si="1"/>
        <v>0</v>
      </c>
      <c r="M6" s="46">
        <v>1</v>
      </c>
      <c r="N6" s="46">
        <f t="shared" si="2"/>
        <v>0</v>
      </c>
      <c r="O6" s="47">
        <f t="shared" si="5"/>
        <v>1.53</v>
      </c>
      <c r="P6" s="104"/>
      <c r="Q6" s="35">
        <f t="shared" si="3"/>
        <v>0</v>
      </c>
    </row>
    <row r="7" spans="1:17" ht="27" customHeight="1">
      <c r="A7" s="2" t="str">
        <f t="shared" si="4"/>
        <v>BOLUİnşaat</v>
      </c>
      <c r="B7" s="14">
        <v>4</v>
      </c>
      <c r="C7" s="14" t="s">
        <v>527</v>
      </c>
      <c r="D7" s="14" t="s">
        <v>465</v>
      </c>
      <c r="E7" s="4" t="s">
        <v>197</v>
      </c>
      <c r="F7" s="4" t="s">
        <v>325</v>
      </c>
      <c r="G7" s="4" t="s">
        <v>196</v>
      </c>
      <c r="H7" s="48" t="s">
        <v>28</v>
      </c>
      <c r="I7" s="46">
        <v>0</v>
      </c>
      <c r="J7" s="46">
        <f t="shared" si="0"/>
        <v>0</v>
      </c>
      <c r="K7" s="46">
        <v>20</v>
      </c>
      <c r="L7" s="46">
        <f t="shared" si="1"/>
        <v>0</v>
      </c>
      <c r="M7" s="46">
        <v>1</v>
      </c>
      <c r="N7" s="46">
        <f t="shared" si="2"/>
        <v>0</v>
      </c>
      <c r="O7" s="47">
        <f t="shared" si="5"/>
        <v>21</v>
      </c>
      <c r="P7" s="104"/>
      <c r="Q7" s="35">
        <f t="shared" si="3"/>
        <v>0</v>
      </c>
    </row>
    <row r="8" spans="1:17" ht="27" customHeight="1">
      <c r="A8" s="2" t="str">
        <f t="shared" si="4"/>
        <v>BOLUİnşaat</v>
      </c>
      <c r="B8" s="14">
        <v>5</v>
      </c>
      <c r="C8" s="14" t="s">
        <v>528</v>
      </c>
      <c r="D8" s="14" t="s">
        <v>465</v>
      </c>
      <c r="E8" s="4" t="s">
        <v>200</v>
      </c>
      <c r="F8" s="4" t="s">
        <v>323</v>
      </c>
      <c r="G8" s="4" t="s">
        <v>175</v>
      </c>
      <c r="H8" s="48" t="s">
        <v>84</v>
      </c>
      <c r="I8" s="46">
        <v>0</v>
      </c>
      <c r="J8" s="46">
        <f t="shared" si="0"/>
        <v>0</v>
      </c>
      <c r="K8" s="46">
        <v>0</v>
      </c>
      <c r="L8" s="46">
        <f t="shared" si="1"/>
        <v>0</v>
      </c>
      <c r="M8" s="46">
        <v>1</v>
      </c>
      <c r="N8" s="46">
        <f t="shared" si="2"/>
        <v>0</v>
      </c>
      <c r="O8" s="47">
        <f t="shared" si="5"/>
        <v>1</v>
      </c>
      <c r="P8" s="104"/>
      <c r="Q8" s="35">
        <f t="shared" si="3"/>
        <v>0</v>
      </c>
    </row>
    <row r="9" spans="1:17" ht="27" customHeight="1">
      <c r="A9" s="2" t="str">
        <f t="shared" si="4"/>
        <v>BOLUİnşaat</v>
      </c>
      <c r="B9" s="14">
        <v>6</v>
      </c>
      <c r="C9" s="14" t="s">
        <v>529</v>
      </c>
      <c r="D9" s="14" t="s">
        <v>465</v>
      </c>
      <c r="E9" s="4" t="s">
        <v>201</v>
      </c>
      <c r="F9" s="4" t="s">
        <v>338</v>
      </c>
      <c r="G9" s="4" t="s">
        <v>176</v>
      </c>
      <c r="H9" s="48" t="s">
        <v>84</v>
      </c>
      <c r="I9" s="46">
        <v>0</v>
      </c>
      <c r="J9" s="46">
        <f t="shared" si="0"/>
        <v>0</v>
      </c>
      <c r="K9" s="46">
        <v>0</v>
      </c>
      <c r="L9" s="46">
        <f t="shared" si="1"/>
        <v>0</v>
      </c>
      <c r="M9" s="46">
        <v>1</v>
      </c>
      <c r="N9" s="46">
        <f t="shared" si="2"/>
        <v>0</v>
      </c>
      <c r="O9" s="47">
        <f t="shared" si="5"/>
        <v>1</v>
      </c>
      <c r="P9" s="104"/>
      <c r="Q9" s="35">
        <f t="shared" si="3"/>
        <v>0</v>
      </c>
    </row>
    <row r="10" spans="1:17" ht="27" customHeight="1">
      <c r="A10" s="2" t="str">
        <f t="shared" si="4"/>
        <v>BOLUİnşaat</v>
      </c>
      <c r="B10" s="14">
        <v>7</v>
      </c>
      <c r="C10" s="14" t="s">
        <v>530</v>
      </c>
      <c r="D10" s="14" t="s">
        <v>465</v>
      </c>
      <c r="E10" s="4" t="s">
        <v>203</v>
      </c>
      <c r="F10" s="4" t="s">
        <v>323</v>
      </c>
      <c r="G10" s="4" t="s">
        <v>202</v>
      </c>
      <c r="H10" s="48" t="s">
        <v>30</v>
      </c>
      <c r="I10" s="46">
        <v>0</v>
      </c>
      <c r="J10" s="46">
        <f t="shared" si="0"/>
        <v>0</v>
      </c>
      <c r="K10" s="46">
        <v>0</v>
      </c>
      <c r="L10" s="46">
        <f t="shared" si="1"/>
        <v>0</v>
      </c>
      <c r="M10" s="46">
        <v>1</v>
      </c>
      <c r="N10" s="46">
        <f t="shared" si="2"/>
        <v>0</v>
      </c>
      <c r="O10" s="47">
        <f t="shared" si="5"/>
        <v>1</v>
      </c>
      <c r="P10" s="104"/>
      <c r="Q10" s="35">
        <f t="shared" si="3"/>
        <v>0</v>
      </c>
    </row>
    <row r="11" spans="1:17" ht="27" customHeight="1">
      <c r="A11" s="2" t="str">
        <f t="shared" si="4"/>
        <v>BOLUİnşaat</v>
      </c>
      <c r="B11" s="14">
        <v>8</v>
      </c>
      <c r="C11" s="14" t="s">
        <v>531</v>
      </c>
      <c r="D11" s="14" t="s">
        <v>465</v>
      </c>
      <c r="E11" s="4" t="s">
        <v>205</v>
      </c>
      <c r="F11" s="4" t="s">
        <v>324</v>
      </c>
      <c r="G11" s="4" t="s">
        <v>204</v>
      </c>
      <c r="H11" s="48" t="s">
        <v>82</v>
      </c>
      <c r="I11" s="46">
        <v>0</v>
      </c>
      <c r="J11" s="46">
        <f t="shared" si="0"/>
        <v>0</v>
      </c>
      <c r="K11" s="46">
        <v>60.36</v>
      </c>
      <c r="L11" s="46">
        <f t="shared" si="1"/>
        <v>0</v>
      </c>
      <c r="M11" s="46">
        <v>1</v>
      </c>
      <c r="N11" s="46">
        <f t="shared" si="2"/>
        <v>0</v>
      </c>
      <c r="O11" s="47">
        <f t="shared" si="5"/>
        <v>61.36</v>
      </c>
      <c r="P11" s="104"/>
      <c r="Q11" s="35">
        <f t="shared" si="3"/>
        <v>0</v>
      </c>
    </row>
    <row r="12" spans="1:17" ht="27" customHeight="1">
      <c r="A12" s="2" t="str">
        <f t="shared" si="4"/>
        <v>BOLUİnşaat</v>
      </c>
      <c r="B12" s="14">
        <v>9</v>
      </c>
      <c r="C12" s="14" t="s">
        <v>532</v>
      </c>
      <c r="D12" s="14" t="s">
        <v>465</v>
      </c>
      <c r="E12" s="4" t="s">
        <v>206</v>
      </c>
      <c r="F12" s="4" t="s">
        <v>323</v>
      </c>
      <c r="G12" s="4" t="s">
        <v>177</v>
      </c>
      <c r="H12" s="48" t="s">
        <v>174</v>
      </c>
      <c r="I12" s="46">
        <v>0</v>
      </c>
      <c r="J12" s="46">
        <f t="shared" si="0"/>
        <v>0</v>
      </c>
      <c r="K12" s="46">
        <v>0</v>
      </c>
      <c r="L12" s="46">
        <f t="shared" si="1"/>
        <v>0</v>
      </c>
      <c r="M12" s="46">
        <v>1</v>
      </c>
      <c r="N12" s="46">
        <f t="shared" si="2"/>
        <v>0</v>
      </c>
      <c r="O12" s="47">
        <f t="shared" si="5"/>
        <v>1</v>
      </c>
      <c r="P12" s="104"/>
      <c r="Q12" s="35">
        <f t="shared" si="3"/>
        <v>0</v>
      </c>
    </row>
    <row r="13" spans="1:17" ht="27" customHeight="1">
      <c r="A13" s="2" t="str">
        <f t="shared" si="4"/>
        <v>BOLUİnşaat</v>
      </c>
      <c r="B13" s="14">
        <v>10</v>
      </c>
      <c r="C13" s="14" t="s">
        <v>533</v>
      </c>
      <c r="D13" s="14" t="s">
        <v>465</v>
      </c>
      <c r="E13" s="4" t="s">
        <v>207</v>
      </c>
      <c r="F13" s="4" t="s">
        <v>326</v>
      </c>
      <c r="G13" s="4" t="s">
        <v>188</v>
      </c>
      <c r="H13" s="48" t="s">
        <v>82</v>
      </c>
      <c r="I13" s="46">
        <v>0</v>
      </c>
      <c r="J13" s="46">
        <f t="shared" si="0"/>
        <v>0</v>
      </c>
      <c r="K13" s="46">
        <v>0</v>
      </c>
      <c r="L13" s="46">
        <f t="shared" si="1"/>
        <v>0</v>
      </c>
      <c r="M13" s="46">
        <v>1</v>
      </c>
      <c r="N13" s="46">
        <f t="shared" si="2"/>
        <v>0</v>
      </c>
      <c r="O13" s="47">
        <f t="shared" si="5"/>
        <v>1</v>
      </c>
      <c r="P13" s="104"/>
      <c r="Q13" s="35">
        <f t="shared" si="3"/>
        <v>0</v>
      </c>
    </row>
    <row r="14" spans="1:17" ht="27" customHeight="1">
      <c r="A14" s="2" t="str">
        <f t="shared" si="4"/>
        <v>BOLUİnşaat</v>
      </c>
      <c r="B14" s="14">
        <v>11</v>
      </c>
      <c r="C14" s="14" t="s">
        <v>534</v>
      </c>
      <c r="D14" s="14" t="s">
        <v>465</v>
      </c>
      <c r="E14" s="4" t="s">
        <v>211</v>
      </c>
      <c r="F14" s="4" t="s">
        <v>326</v>
      </c>
      <c r="G14" s="4" t="s">
        <v>189</v>
      </c>
      <c r="H14" s="48" t="s">
        <v>84</v>
      </c>
      <c r="I14" s="46">
        <v>0</v>
      </c>
      <c r="J14" s="46">
        <f t="shared" si="0"/>
        <v>0</v>
      </c>
      <c r="K14" s="46">
        <v>0</v>
      </c>
      <c r="L14" s="46">
        <f t="shared" si="1"/>
        <v>0</v>
      </c>
      <c r="M14" s="46">
        <v>1</v>
      </c>
      <c r="N14" s="46">
        <f t="shared" si="2"/>
        <v>0</v>
      </c>
      <c r="O14" s="47">
        <f t="shared" si="5"/>
        <v>1</v>
      </c>
      <c r="P14" s="104"/>
      <c r="Q14" s="35">
        <f t="shared" si="3"/>
        <v>0</v>
      </c>
    </row>
    <row r="15" spans="1:17" ht="27" customHeight="1">
      <c r="A15" s="2" t="str">
        <f t="shared" si="4"/>
        <v>BOLUİnşaat</v>
      </c>
      <c r="B15" s="14">
        <v>12</v>
      </c>
      <c r="C15" s="14" t="s">
        <v>535</v>
      </c>
      <c r="D15" s="14" t="s">
        <v>465</v>
      </c>
      <c r="E15" s="4" t="s">
        <v>212</v>
      </c>
      <c r="F15" s="4" t="s">
        <v>333</v>
      </c>
      <c r="G15" s="4" t="s">
        <v>190</v>
      </c>
      <c r="H15" s="48" t="s">
        <v>82</v>
      </c>
      <c r="I15" s="46">
        <v>0</v>
      </c>
      <c r="J15" s="46">
        <f t="shared" si="0"/>
        <v>0</v>
      </c>
      <c r="K15" s="46">
        <v>0</v>
      </c>
      <c r="L15" s="46">
        <f t="shared" si="1"/>
        <v>0</v>
      </c>
      <c r="M15" s="46">
        <v>1</v>
      </c>
      <c r="N15" s="46">
        <f t="shared" si="2"/>
        <v>0</v>
      </c>
      <c r="O15" s="47">
        <f t="shared" si="5"/>
        <v>1</v>
      </c>
      <c r="P15" s="104"/>
      <c r="Q15" s="35">
        <f t="shared" si="3"/>
        <v>0</v>
      </c>
    </row>
    <row r="16" spans="1:17" ht="27" customHeight="1">
      <c r="A16" s="2" t="str">
        <f t="shared" si="4"/>
        <v>BOLUİnşaat</v>
      </c>
      <c r="B16" s="14">
        <v>13</v>
      </c>
      <c r="C16" s="14" t="s">
        <v>536</v>
      </c>
      <c r="D16" s="14" t="s">
        <v>465</v>
      </c>
      <c r="E16" s="4" t="s">
        <v>213</v>
      </c>
      <c r="F16" s="4" t="s">
        <v>326</v>
      </c>
      <c r="G16" s="4" t="s">
        <v>191</v>
      </c>
      <c r="H16" s="48" t="s">
        <v>82</v>
      </c>
      <c r="I16" s="46">
        <v>0</v>
      </c>
      <c r="J16" s="46">
        <f t="shared" si="0"/>
        <v>0</v>
      </c>
      <c r="K16" s="46">
        <v>0</v>
      </c>
      <c r="L16" s="46">
        <f t="shared" si="1"/>
        <v>0</v>
      </c>
      <c r="M16" s="46">
        <v>1</v>
      </c>
      <c r="N16" s="46">
        <f t="shared" si="2"/>
        <v>0</v>
      </c>
      <c r="O16" s="47">
        <f t="shared" si="5"/>
        <v>1</v>
      </c>
      <c r="P16" s="104"/>
      <c r="Q16" s="35">
        <f t="shared" si="3"/>
        <v>0</v>
      </c>
    </row>
    <row r="17" spans="1:17" ht="27" customHeight="1">
      <c r="A17" s="2" t="str">
        <f t="shared" si="4"/>
        <v>BOLUİnşaat</v>
      </c>
      <c r="B17" s="14">
        <v>14</v>
      </c>
      <c r="C17" s="14" t="s">
        <v>537</v>
      </c>
      <c r="D17" s="14" t="s">
        <v>465</v>
      </c>
      <c r="E17" s="4" t="s">
        <v>214</v>
      </c>
      <c r="F17" s="4" t="s">
        <v>374</v>
      </c>
      <c r="G17" s="4" t="s">
        <v>185</v>
      </c>
      <c r="H17" s="48" t="s">
        <v>84</v>
      </c>
      <c r="I17" s="46">
        <v>0</v>
      </c>
      <c r="J17" s="46">
        <f t="shared" si="0"/>
        <v>0</v>
      </c>
      <c r="K17" s="46">
        <v>0</v>
      </c>
      <c r="L17" s="46">
        <f t="shared" si="1"/>
        <v>0</v>
      </c>
      <c r="M17" s="46">
        <v>1</v>
      </c>
      <c r="N17" s="46">
        <f t="shared" si="2"/>
        <v>0</v>
      </c>
      <c r="O17" s="47">
        <f t="shared" si="5"/>
        <v>1</v>
      </c>
      <c r="P17" s="104"/>
      <c r="Q17" s="35">
        <f t="shared" si="3"/>
        <v>0</v>
      </c>
    </row>
    <row r="18" spans="1:17" ht="27" customHeight="1">
      <c r="A18" s="2" t="str">
        <f t="shared" si="4"/>
        <v>BOLUİnşaat</v>
      </c>
      <c r="B18" s="14">
        <v>15</v>
      </c>
      <c r="C18" s="14" t="s">
        <v>538</v>
      </c>
      <c r="D18" s="14" t="s">
        <v>465</v>
      </c>
      <c r="E18" s="4" t="s">
        <v>215</v>
      </c>
      <c r="F18" s="4" t="s">
        <v>338</v>
      </c>
      <c r="G18" s="4" t="s">
        <v>192</v>
      </c>
      <c r="H18" s="48" t="s">
        <v>84</v>
      </c>
      <c r="I18" s="46">
        <v>27.900000000000002</v>
      </c>
      <c r="J18" s="46">
        <f t="shared" si="0"/>
        <v>0</v>
      </c>
      <c r="K18" s="46">
        <v>0</v>
      </c>
      <c r="L18" s="46">
        <f t="shared" si="1"/>
        <v>0</v>
      </c>
      <c r="M18" s="46">
        <v>1</v>
      </c>
      <c r="N18" s="46">
        <f t="shared" si="2"/>
        <v>0</v>
      </c>
      <c r="O18" s="47">
        <f t="shared" si="5"/>
        <v>28.900000000000002</v>
      </c>
      <c r="P18" s="104"/>
      <c r="Q18" s="35">
        <f t="shared" si="3"/>
        <v>0</v>
      </c>
    </row>
    <row r="19" spans="1:17" ht="27" customHeight="1">
      <c r="A19" s="2" t="str">
        <f t="shared" si="4"/>
        <v>BOLUİnşaat</v>
      </c>
      <c r="B19" s="14">
        <v>16</v>
      </c>
      <c r="C19" s="14" t="s">
        <v>539</v>
      </c>
      <c r="D19" s="14" t="s">
        <v>465</v>
      </c>
      <c r="E19" s="4" t="s">
        <v>216</v>
      </c>
      <c r="F19" s="4" t="s">
        <v>327</v>
      </c>
      <c r="G19" s="4" t="s">
        <v>193</v>
      </c>
      <c r="H19" s="48" t="s">
        <v>174</v>
      </c>
      <c r="I19" s="46">
        <v>0</v>
      </c>
      <c r="J19" s="46">
        <f t="shared" si="0"/>
        <v>0</v>
      </c>
      <c r="K19" s="46">
        <v>0</v>
      </c>
      <c r="L19" s="46">
        <f t="shared" si="1"/>
        <v>0</v>
      </c>
      <c r="M19" s="46">
        <v>1</v>
      </c>
      <c r="N19" s="46">
        <f t="shared" si="2"/>
        <v>0</v>
      </c>
      <c r="O19" s="47">
        <f t="shared" si="5"/>
        <v>1</v>
      </c>
      <c r="P19" s="104"/>
      <c r="Q19" s="35">
        <f t="shared" si="3"/>
        <v>0</v>
      </c>
    </row>
    <row r="20" spans="1:17" ht="27" customHeight="1">
      <c r="A20" s="2" t="str">
        <f t="shared" si="4"/>
        <v>BOLUİnşaat</v>
      </c>
      <c r="B20" s="14">
        <v>17</v>
      </c>
      <c r="C20" s="14" t="s">
        <v>540</v>
      </c>
      <c r="D20" s="14" t="s">
        <v>465</v>
      </c>
      <c r="E20" s="4" t="s">
        <v>217</v>
      </c>
      <c r="F20" s="4" t="s">
        <v>325</v>
      </c>
      <c r="G20" s="4" t="s">
        <v>194</v>
      </c>
      <c r="H20" s="48" t="s">
        <v>30</v>
      </c>
      <c r="I20" s="46">
        <v>0</v>
      </c>
      <c r="J20" s="46">
        <f t="shared" si="0"/>
        <v>0</v>
      </c>
      <c r="K20" s="46">
        <v>3</v>
      </c>
      <c r="L20" s="46">
        <f t="shared" si="1"/>
        <v>0</v>
      </c>
      <c r="M20" s="46">
        <v>1</v>
      </c>
      <c r="N20" s="46">
        <f t="shared" si="2"/>
        <v>0</v>
      </c>
      <c r="O20" s="47">
        <f t="shared" si="5"/>
        <v>4</v>
      </c>
      <c r="P20" s="104"/>
      <c r="Q20" s="35">
        <f t="shared" si="3"/>
        <v>0</v>
      </c>
    </row>
    <row r="21" spans="1:17" ht="27" customHeight="1">
      <c r="A21" s="2" t="str">
        <f t="shared" si="4"/>
        <v>BOLUİnşaat</v>
      </c>
      <c r="B21" s="14">
        <v>18</v>
      </c>
      <c r="C21" s="14" t="s">
        <v>541</v>
      </c>
      <c r="D21" s="14" t="s">
        <v>465</v>
      </c>
      <c r="E21" s="4" t="s">
        <v>218</v>
      </c>
      <c r="F21" s="4" t="s">
        <v>325</v>
      </c>
      <c r="G21" s="4" t="s">
        <v>195</v>
      </c>
      <c r="H21" s="48" t="s">
        <v>30</v>
      </c>
      <c r="I21" s="46">
        <v>0</v>
      </c>
      <c r="J21" s="46">
        <f t="shared" si="0"/>
        <v>0</v>
      </c>
      <c r="K21" s="46">
        <v>0</v>
      </c>
      <c r="L21" s="46">
        <f t="shared" si="1"/>
        <v>0</v>
      </c>
      <c r="M21" s="46">
        <v>1</v>
      </c>
      <c r="N21" s="46">
        <f t="shared" si="2"/>
        <v>0</v>
      </c>
      <c r="O21" s="47">
        <f t="shared" si="5"/>
        <v>1</v>
      </c>
      <c r="P21" s="104"/>
      <c r="Q21" s="35">
        <f t="shared" si="3"/>
        <v>0</v>
      </c>
    </row>
    <row r="22" spans="1:17" ht="27" customHeight="1">
      <c r="A22" s="2" t="str">
        <f t="shared" si="4"/>
        <v>BOLUİnşaat</v>
      </c>
      <c r="B22" s="14">
        <v>19</v>
      </c>
      <c r="C22" s="14" t="s">
        <v>542</v>
      </c>
      <c r="D22" s="14" t="s">
        <v>465</v>
      </c>
      <c r="E22" s="4" t="s">
        <v>219</v>
      </c>
      <c r="F22" s="4" t="s">
        <v>325</v>
      </c>
      <c r="G22" s="4" t="s">
        <v>208</v>
      </c>
      <c r="H22" s="48" t="s">
        <v>84</v>
      </c>
      <c r="I22" s="46">
        <v>0</v>
      </c>
      <c r="J22" s="46">
        <f t="shared" si="0"/>
        <v>0</v>
      </c>
      <c r="K22" s="46">
        <v>0</v>
      </c>
      <c r="L22" s="46">
        <f t="shared" si="1"/>
        <v>0</v>
      </c>
      <c r="M22" s="46">
        <v>1</v>
      </c>
      <c r="N22" s="46">
        <f t="shared" si="2"/>
        <v>0</v>
      </c>
      <c r="O22" s="47">
        <f t="shared" si="5"/>
        <v>1</v>
      </c>
      <c r="P22" s="104"/>
      <c r="Q22" s="35">
        <f t="shared" si="3"/>
        <v>0</v>
      </c>
    </row>
    <row r="23" spans="1:17" ht="27" customHeight="1">
      <c r="A23" s="2" t="str">
        <f t="shared" si="4"/>
        <v>BOLUİnşaat</v>
      </c>
      <c r="B23" s="14">
        <v>20</v>
      </c>
      <c r="C23" s="14" t="s">
        <v>543</v>
      </c>
      <c r="D23" s="14" t="s">
        <v>465</v>
      </c>
      <c r="E23" s="4" t="s">
        <v>220</v>
      </c>
      <c r="F23" s="4" t="s">
        <v>328</v>
      </c>
      <c r="G23" s="4" t="s">
        <v>381</v>
      </c>
      <c r="H23" s="48" t="s">
        <v>82</v>
      </c>
      <c r="I23" s="46">
        <v>0</v>
      </c>
      <c r="J23" s="46">
        <f t="shared" si="0"/>
        <v>0</v>
      </c>
      <c r="K23" s="46">
        <v>0</v>
      </c>
      <c r="L23" s="46">
        <f t="shared" si="1"/>
        <v>0</v>
      </c>
      <c r="M23" s="46">
        <v>1</v>
      </c>
      <c r="N23" s="46">
        <f t="shared" si="2"/>
        <v>0</v>
      </c>
      <c r="O23" s="47">
        <f t="shared" si="5"/>
        <v>1</v>
      </c>
      <c r="P23" s="104"/>
      <c r="Q23" s="35">
        <f t="shared" si="3"/>
        <v>0</v>
      </c>
    </row>
    <row r="24" spans="1:17" ht="27" customHeight="1">
      <c r="A24" s="2" t="str">
        <f t="shared" si="4"/>
        <v>BOLUİnşaat</v>
      </c>
      <c r="B24" s="14">
        <v>21</v>
      </c>
      <c r="C24" s="14" t="s">
        <v>544</v>
      </c>
      <c r="D24" s="14" t="s">
        <v>465</v>
      </c>
      <c r="E24" s="4" t="s">
        <v>221</v>
      </c>
      <c r="F24" s="4" t="s">
        <v>338</v>
      </c>
      <c r="G24" s="4" t="s">
        <v>209</v>
      </c>
      <c r="H24" s="48" t="s">
        <v>84</v>
      </c>
      <c r="I24" s="46">
        <v>0</v>
      </c>
      <c r="J24" s="46">
        <f t="shared" si="0"/>
        <v>0</v>
      </c>
      <c r="K24" s="46">
        <v>0</v>
      </c>
      <c r="L24" s="46">
        <f t="shared" si="1"/>
        <v>0</v>
      </c>
      <c r="M24" s="46">
        <v>1</v>
      </c>
      <c r="N24" s="46">
        <f t="shared" si="2"/>
        <v>0</v>
      </c>
      <c r="O24" s="47">
        <f t="shared" si="5"/>
        <v>1</v>
      </c>
      <c r="P24" s="104"/>
      <c r="Q24" s="35">
        <f t="shared" si="3"/>
        <v>0</v>
      </c>
    </row>
    <row r="25" spans="1:17" ht="27" customHeight="1">
      <c r="A25" s="2" t="str">
        <f t="shared" si="4"/>
        <v>BOLUİnşaat</v>
      </c>
      <c r="B25" s="14">
        <v>22</v>
      </c>
      <c r="C25" s="14" t="s">
        <v>545</v>
      </c>
      <c r="D25" s="14" t="s">
        <v>465</v>
      </c>
      <c r="E25" s="4" t="s">
        <v>222</v>
      </c>
      <c r="F25" s="4" t="s">
        <v>332</v>
      </c>
      <c r="G25" s="4" t="s">
        <v>210</v>
      </c>
      <c r="H25" s="48" t="s">
        <v>84</v>
      </c>
      <c r="I25" s="46">
        <v>2300</v>
      </c>
      <c r="J25" s="46">
        <f t="shared" si="0"/>
        <v>0</v>
      </c>
      <c r="K25" s="46">
        <v>0</v>
      </c>
      <c r="L25" s="46">
        <f t="shared" si="1"/>
        <v>0</v>
      </c>
      <c r="M25" s="46">
        <v>1</v>
      </c>
      <c r="N25" s="46">
        <f t="shared" si="2"/>
        <v>0</v>
      </c>
      <c r="O25" s="47">
        <f t="shared" si="5"/>
        <v>2301</v>
      </c>
      <c r="P25" s="104"/>
      <c r="Q25" s="35">
        <f t="shared" si="3"/>
        <v>0</v>
      </c>
    </row>
    <row r="26" spans="1:17" ht="27" customHeight="1">
      <c r="A26" s="2" t="str">
        <f t="shared" si="4"/>
        <v>BOLUİnşaat</v>
      </c>
      <c r="B26" s="14">
        <v>23</v>
      </c>
      <c r="C26" s="14" t="s">
        <v>546</v>
      </c>
      <c r="D26" s="14" t="s">
        <v>465</v>
      </c>
      <c r="E26" s="4" t="s">
        <v>4</v>
      </c>
      <c r="F26" s="4" t="s">
        <v>323</v>
      </c>
      <c r="G26" s="4" t="s">
        <v>6</v>
      </c>
      <c r="H26" s="48" t="s">
        <v>174</v>
      </c>
      <c r="I26" s="46">
        <v>0</v>
      </c>
      <c r="J26" s="46">
        <f t="shared" si="0"/>
        <v>0</v>
      </c>
      <c r="K26" s="46">
        <v>0</v>
      </c>
      <c r="L26" s="46">
        <f t="shared" si="1"/>
        <v>0</v>
      </c>
      <c r="M26" s="46">
        <v>6</v>
      </c>
      <c r="N26" s="46">
        <f t="shared" si="2"/>
        <v>0</v>
      </c>
      <c r="O26" s="47">
        <f t="shared" si="5"/>
        <v>6</v>
      </c>
      <c r="P26" s="104"/>
      <c r="Q26" s="35">
        <f t="shared" si="3"/>
        <v>0</v>
      </c>
    </row>
    <row r="27" spans="1:17" ht="27" customHeight="1">
      <c r="A27" s="2" t="str">
        <f t="shared" si="4"/>
        <v>BOLUİnşaat</v>
      </c>
      <c r="B27" s="14">
        <v>24</v>
      </c>
      <c r="C27" s="14" t="s">
        <v>547</v>
      </c>
      <c r="D27" s="14" t="s">
        <v>465</v>
      </c>
      <c r="E27" s="4" t="s">
        <v>5</v>
      </c>
      <c r="F27" s="4" t="s">
        <v>323</v>
      </c>
      <c r="G27" s="4" t="s">
        <v>7</v>
      </c>
      <c r="H27" s="48" t="s">
        <v>174</v>
      </c>
      <c r="I27" s="46">
        <v>0</v>
      </c>
      <c r="J27" s="46">
        <f t="shared" si="0"/>
        <v>0</v>
      </c>
      <c r="K27" s="46">
        <v>0</v>
      </c>
      <c r="L27" s="46">
        <f t="shared" si="1"/>
        <v>0</v>
      </c>
      <c r="M27" s="46">
        <v>1</v>
      </c>
      <c r="N27" s="46">
        <f t="shared" si="2"/>
        <v>0</v>
      </c>
      <c r="O27" s="47">
        <f t="shared" si="5"/>
        <v>1</v>
      </c>
      <c r="P27" s="104"/>
      <c r="Q27" s="35">
        <f t="shared" si="3"/>
        <v>0</v>
      </c>
    </row>
    <row r="28" spans="1:17" ht="27" customHeight="1">
      <c r="A28" s="2" t="str">
        <f t="shared" si="4"/>
        <v>BOLUİnşaat</v>
      </c>
      <c r="B28" s="14">
        <v>25</v>
      </c>
      <c r="C28" s="14" t="s">
        <v>548</v>
      </c>
      <c r="D28" s="14" t="s">
        <v>465</v>
      </c>
      <c r="E28" s="4" t="s">
        <v>279</v>
      </c>
      <c r="F28" s="4" t="s">
        <v>323</v>
      </c>
      <c r="G28" s="4" t="s">
        <v>14</v>
      </c>
      <c r="H28" s="48" t="s">
        <v>174</v>
      </c>
      <c r="I28" s="46">
        <v>0</v>
      </c>
      <c r="J28" s="46">
        <f t="shared" si="0"/>
        <v>0</v>
      </c>
      <c r="K28" s="46">
        <v>0</v>
      </c>
      <c r="L28" s="46">
        <f t="shared" si="1"/>
        <v>0</v>
      </c>
      <c r="M28" s="46">
        <v>1</v>
      </c>
      <c r="N28" s="46">
        <f t="shared" si="2"/>
        <v>0</v>
      </c>
      <c r="O28" s="47">
        <f t="shared" si="5"/>
        <v>1</v>
      </c>
      <c r="P28" s="104"/>
      <c r="Q28" s="35">
        <f t="shared" si="3"/>
        <v>0</v>
      </c>
    </row>
    <row r="29" spans="1:17" ht="27" customHeight="1">
      <c r="A29" s="2" t="str">
        <f t="shared" si="4"/>
        <v>BOLUİnşaat</v>
      </c>
      <c r="B29" s="14">
        <v>26</v>
      </c>
      <c r="C29" s="14" t="s">
        <v>549</v>
      </c>
      <c r="D29" s="14" t="s">
        <v>465</v>
      </c>
      <c r="E29" s="4" t="s">
        <v>280</v>
      </c>
      <c r="F29" s="4" t="s">
        <v>326</v>
      </c>
      <c r="G29" s="4" t="s">
        <v>33</v>
      </c>
      <c r="H29" s="48" t="s">
        <v>82</v>
      </c>
      <c r="I29" s="46">
        <v>0</v>
      </c>
      <c r="J29" s="46">
        <f t="shared" si="0"/>
        <v>0</v>
      </c>
      <c r="K29" s="46">
        <v>0</v>
      </c>
      <c r="L29" s="46">
        <f t="shared" si="1"/>
        <v>0</v>
      </c>
      <c r="M29" s="46">
        <v>1</v>
      </c>
      <c r="N29" s="46">
        <f t="shared" si="2"/>
        <v>0</v>
      </c>
      <c r="O29" s="47">
        <f t="shared" si="5"/>
        <v>1</v>
      </c>
      <c r="P29" s="104"/>
      <c r="Q29" s="35">
        <f t="shared" si="3"/>
        <v>0</v>
      </c>
    </row>
    <row r="30" spans="1:17" ht="27" customHeight="1">
      <c r="A30" s="2" t="str">
        <f t="shared" si="4"/>
        <v>BOLUİnşaat</v>
      </c>
      <c r="B30" s="14">
        <v>27</v>
      </c>
      <c r="C30" s="14" t="s">
        <v>550</v>
      </c>
      <c r="D30" s="14" t="s">
        <v>465</v>
      </c>
      <c r="E30" s="4" t="s">
        <v>8</v>
      </c>
      <c r="F30" s="4" t="s">
        <v>327</v>
      </c>
      <c r="G30" s="4" t="s">
        <v>15</v>
      </c>
      <c r="H30" s="48" t="s">
        <v>174</v>
      </c>
      <c r="I30" s="46">
        <v>0</v>
      </c>
      <c r="J30" s="46">
        <f t="shared" si="0"/>
        <v>0</v>
      </c>
      <c r="K30" s="46">
        <v>0</v>
      </c>
      <c r="L30" s="46">
        <f t="shared" si="1"/>
        <v>0</v>
      </c>
      <c r="M30" s="46">
        <v>1.4</v>
      </c>
      <c r="N30" s="46">
        <f t="shared" si="2"/>
        <v>0</v>
      </c>
      <c r="O30" s="47">
        <f t="shared" si="5"/>
        <v>1.4</v>
      </c>
      <c r="P30" s="104"/>
      <c r="Q30" s="35">
        <f t="shared" si="3"/>
        <v>0</v>
      </c>
    </row>
    <row r="31" spans="1:17" ht="27" customHeight="1">
      <c r="A31" s="2" t="str">
        <f t="shared" si="4"/>
        <v>BOLUİnşaat</v>
      </c>
      <c r="B31" s="14">
        <v>28</v>
      </c>
      <c r="C31" s="14" t="s">
        <v>551</v>
      </c>
      <c r="D31" s="14" t="s">
        <v>465</v>
      </c>
      <c r="E31" s="4" t="s">
        <v>9</v>
      </c>
      <c r="F31" s="4" t="s">
        <v>327</v>
      </c>
      <c r="G31" s="4" t="s">
        <v>16</v>
      </c>
      <c r="H31" s="48" t="s">
        <v>174</v>
      </c>
      <c r="I31" s="46">
        <v>0</v>
      </c>
      <c r="J31" s="46">
        <f t="shared" si="0"/>
        <v>0</v>
      </c>
      <c r="K31" s="46">
        <v>8.73</v>
      </c>
      <c r="L31" s="46">
        <f t="shared" si="1"/>
        <v>0</v>
      </c>
      <c r="M31" s="46">
        <v>1</v>
      </c>
      <c r="N31" s="46">
        <f t="shared" si="2"/>
        <v>0</v>
      </c>
      <c r="O31" s="47">
        <f t="shared" si="5"/>
        <v>9.73</v>
      </c>
      <c r="P31" s="104"/>
      <c r="Q31" s="35">
        <f t="shared" si="3"/>
        <v>0</v>
      </c>
    </row>
    <row r="32" spans="1:17" ht="27" customHeight="1">
      <c r="A32" s="2" t="str">
        <f t="shared" si="4"/>
        <v>BOLUİnşaat</v>
      </c>
      <c r="B32" s="14">
        <v>29</v>
      </c>
      <c r="C32" s="14" t="s">
        <v>552</v>
      </c>
      <c r="D32" s="14" t="s">
        <v>465</v>
      </c>
      <c r="E32" s="4" t="s">
        <v>10</v>
      </c>
      <c r="F32" s="4" t="s">
        <v>327</v>
      </c>
      <c r="G32" s="4" t="s">
        <v>17</v>
      </c>
      <c r="H32" s="48" t="s">
        <v>82</v>
      </c>
      <c r="I32" s="46">
        <v>0</v>
      </c>
      <c r="J32" s="46">
        <f t="shared" si="0"/>
        <v>0</v>
      </c>
      <c r="K32" s="46">
        <v>0</v>
      </c>
      <c r="L32" s="46">
        <f t="shared" si="1"/>
        <v>0</v>
      </c>
      <c r="M32" s="46">
        <v>1</v>
      </c>
      <c r="N32" s="46">
        <f t="shared" si="2"/>
        <v>0</v>
      </c>
      <c r="O32" s="47">
        <f t="shared" si="5"/>
        <v>1</v>
      </c>
      <c r="P32" s="104"/>
      <c r="Q32" s="35">
        <f t="shared" si="3"/>
        <v>0</v>
      </c>
    </row>
    <row r="33" spans="1:17" ht="27" customHeight="1">
      <c r="A33" s="2" t="str">
        <f t="shared" si="4"/>
        <v>BOLUİnşaat</v>
      </c>
      <c r="B33" s="14">
        <v>30</v>
      </c>
      <c r="C33" s="14" t="s">
        <v>553</v>
      </c>
      <c r="D33" s="14" t="s">
        <v>465</v>
      </c>
      <c r="E33" s="4" t="s">
        <v>11</v>
      </c>
      <c r="F33" s="4" t="s">
        <v>335</v>
      </c>
      <c r="G33" s="4" t="s">
        <v>18</v>
      </c>
      <c r="H33" s="48" t="s">
        <v>21</v>
      </c>
      <c r="I33" s="46">
        <v>0</v>
      </c>
      <c r="J33" s="46">
        <f t="shared" si="0"/>
        <v>0</v>
      </c>
      <c r="K33" s="46">
        <v>0</v>
      </c>
      <c r="L33" s="46">
        <f t="shared" si="1"/>
        <v>0</v>
      </c>
      <c r="M33" s="46">
        <v>1</v>
      </c>
      <c r="N33" s="46">
        <f t="shared" si="2"/>
        <v>0</v>
      </c>
      <c r="O33" s="47">
        <f t="shared" si="5"/>
        <v>1</v>
      </c>
      <c r="P33" s="104"/>
      <c r="Q33" s="35">
        <f t="shared" si="3"/>
        <v>0</v>
      </c>
    </row>
    <row r="34" spans="1:17" ht="27" customHeight="1">
      <c r="A34" s="2" t="str">
        <f t="shared" si="4"/>
        <v>BOLUİnşaat</v>
      </c>
      <c r="B34" s="14">
        <v>31</v>
      </c>
      <c r="C34" s="14" t="s">
        <v>554</v>
      </c>
      <c r="D34" s="14" t="s">
        <v>465</v>
      </c>
      <c r="E34" s="4" t="s">
        <v>12</v>
      </c>
      <c r="F34" s="4" t="s">
        <v>335</v>
      </c>
      <c r="G34" s="4" t="s">
        <v>19</v>
      </c>
      <c r="H34" s="48" t="s">
        <v>21</v>
      </c>
      <c r="I34" s="46">
        <v>0</v>
      </c>
      <c r="J34" s="46">
        <f t="shared" si="0"/>
        <v>0</v>
      </c>
      <c r="K34" s="46">
        <v>1.5</v>
      </c>
      <c r="L34" s="46">
        <f t="shared" si="1"/>
        <v>0</v>
      </c>
      <c r="M34" s="46">
        <v>1</v>
      </c>
      <c r="N34" s="46">
        <f t="shared" si="2"/>
        <v>0</v>
      </c>
      <c r="O34" s="47">
        <f t="shared" si="5"/>
        <v>2.5</v>
      </c>
      <c r="P34" s="104"/>
      <c r="Q34" s="35">
        <f t="shared" si="3"/>
        <v>0</v>
      </c>
    </row>
    <row r="35" spans="1:17" ht="27" customHeight="1">
      <c r="A35" s="2" t="str">
        <f t="shared" si="4"/>
        <v>BOLUİnşaat</v>
      </c>
      <c r="B35" s="14">
        <v>32</v>
      </c>
      <c r="C35" s="14" t="s">
        <v>555</v>
      </c>
      <c r="D35" s="14" t="s">
        <v>465</v>
      </c>
      <c r="E35" s="4" t="s">
        <v>13</v>
      </c>
      <c r="F35" s="4" t="s">
        <v>335</v>
      </c>
      <c r="G35" s="4" t="s">
        <v>20</v>
      </c>
      <c r="H35" s="48" t="s">
        <v>21</v>
      </c>
      <c r="I35" s="46">
        <v>0</v>
      </c>
      <c r="J35" s="46">
        <f t="shared" si="0"/>
        <v>0</v>
      </c>
      <c r="K35" s="46">
        <v>16.600000000000001</v>
      </c>
      <c r="L35" s="46">
        <f t="shared" si="1"/>
        <v>0</v>
      </c>
      <c r="M35" s="46">
        <v>1</v>
      </c>
      <c r="N35" s="46">
        <f t="shared" si="2"/>
        <v>0</v>
      </c>
      <c r="O35" s="47">
        <f t="shared" si="5"/>
        <v>17.600000000000001</v>
      </c>
      <c r="P35" s="104"/>
      <c r="Q35" s="35">
        <f t="shared" si="3"/>
        <v>0</v>
      </c>
    </row>
    <row r="36" spans="1:17" ht="27" customHeight="1">
      <c r="A36" s="2" t="str">
        <f t="shared" si="4"/>
        <v>BOLUİnşaat</v>
      </c>
      <c r="B36" s="14">
        <v>33</v>
      </c>
      <c r="C36" s="14" t="s">
        <v>556</v>
      </c>
      <c r="D36" s="14" t="s">
        <v>465</v>
      </c>
      <c r="E36" s="4" t="s">
        <v>223</v>
      </c>
      <c r="F36" s="4" t="s">
        <v>332</v>
      </c>
      <c r="G36" s="4" t="s">
        <v>100</v>
      </c>
      <c r="H36" s="48" t="s">
        <v>82</v>
      </c>
      <c r="I36" s="46">
        <v>0</v>
      </c>
      <c r="J36" s="46">
        <f t="shared" ref="J36:J67" si="6">I36*P36</f>
        <v>0</v>
      </c>
      <c r="K36" s="46">
        <v>0</v>
      </c>
      <c r="L36" s="46">
        <f t="shared" ref="L36:L67" si="7">K36*P36</f>
        <v>0</v>
      </c>
      <c r="M36" s="46">
        <v>1</v>
      </c>
      <c r="N36" s="46">
        <f t="shared" ref="N36:N67" si="8">M36*P36</f>
        <v>0</v>
      </c>
      <c r="O36" s="47">
        <f t="shared" si="5"/>
        <v>1</v>
      </c>
      <c r="P36" s="104"/>
      <c r="Q36" s="35">
        <f t="shared" si="3"/>
        <v>0</v>
      </c>
    </row>
    <row r="37" spans="1:17" ht="27" customHeight="1">
      <c r="A37" s="2" t="str">
        <f t="shared" si="4"/>
        <v>BOLUİnşaat</v>
      </c>
      <c r="B37" s="14">
        <v>34</v>
      </c>
      <c r="C37" s="14" t="s">
        <v>557</v>
      </c>
      <c r="D37" s="14" t="s">
        <v>465</v>
      </c>
      <c r="E37" s="4" t="s">
        <v>22</v>
      </c>
      <c r="F37" s="4" t="s">
        <v>335</v>
      </c>
      <c r="G37" s="4" t="s">
        <v>23</v>
      </c>
      <c r="H37" s="48" t="s">
        <v>21</v>
      </c>
      <c r="I37" s="46">
        <v>0</v>
      </c>
      <c r="J37" s="46">
        <f t="shared" si="6"/>
        <v>0</v>
      </c>
      <c r="K37" s="46">
        <v>0</v>
      </c>
      <c r="L37" s="46">
        <f t="shared" si="7"/>
        <v>0</v>
      </c>
      <c r="M37" s="46">
        <v>1</v>
      </c>
      <c r="N37" s="46">
        <f t="shared" si="8"/>
        <v>0</v>
      </c>
      <c r="O37" s="47">
        <f t="shared" si="5"/>
        <v>1</v>
      </c>
      <c r="P37" s="104"/>
      <c r="Q37" s="35">
        <f t="shared" si="3"/>
        <v>0</v>
      </c>
    </row>
    <row r="38" spans="1:17" ht="27" customHeight="1">
      <c r="A38" s="2" t="str">
        <f t="shared" si="4"/>
        <v>BOLUİnşaat</v>
      </c>
      <c r="B38" s="14">
        <v>35</v>
      </c>
      <c r="C38" s="14" t="s">
        <v>558</v>
      </c>
      <c r="D38" s="14" t="s">
        <v>465</v>
      </c>
      <c r="E38" s="4" t="s">
        <v>24</v>
      </c>
      <c r="F38" s="4" t="s">
        <v>335</v>
      </c>
      <c r="G38" s="4" t="s">
        <v>25</v>
      </c>
      <c r="H38" s="48" t="s">
        <v>28</v>
      </c>
      <c r="I38" s="46">
        <v>0</v>
      </c>
      <c r="J38" s="46">
        <f t="shared" si="6"/>
        <v>0</v>
      </c>
      <c r="K38" s="46">
        <v>0</v>
      </c>
      <c r="L38" s="46">
        <f t="shared" si="7"/>
        <v>0</v>
      </c>
      <c r="M38" s="46">
        <v>1</v>
      </c>
      <c r="N38" s="46">
        <f t="shared" si="8"/>
        <v>0</v>
      </c>
      <c r="O38" s="47">
        <f t="shared" si="5"/>
        <v>1</v>
      </c>
      <c r="P38" s="104"/>
      <c r="Q38" s="35">
        <f t="shared" si="3"/>
        <v>0</v>
      </c>
    </row>
    <row r="39" spans="1:17" ht="27" customHeight="1">
      <c r="A39" s="2" t="str">
        <f t="shared" si="4"/>
        <v>BOLUİnşaat</v>
      </c>
      <c r="B39" s="14">
        <v>36</v>
      </c>
      <c r="C39" s="14" t="s">
        <v>559</v>
      </c>
      <c r="D39" s="14" t="s">
        <v>465</v>
      </c>
      <c r="E39" s="4" t="s">
        <v>26</v>
      </c>
      <c r="F39" s="4" t="s">
        <v>332</v>
      </c>
      <c r="G39" s="4" t="s">
        <v>27</v>
      </c>
      <c r="H39" s="48" t="s">
        <v>82</v>
      </c>
      <c r="I39" s="46">
        <v>778.08</v>
      </c>
      <c r="J39" s="46">
        <f t="shared" si="6"/>
        <v>0</v>
      </c>
      <c r="K39" s="46">
        <v>0</v>
      </c>
      <c r="L39" s="46">
        <f t="shared" si="7"/>
        <v>0</v>
      </c>
      <c r="M39" s="46">
        <v>26</v>
      </c>
      <c r="N39" s="46">
        <f t="shared" si="8"/>
        <v>0</v>
      </c>
      <c r="O39" s="47">
        <f t="shared" si="5"/>
        <v>804.08</v>
      </c>
      <c r="P39" s="104"/>
      <c r="Q39" s="35">
        <f t="shared" si="3"/>
        <v>0</v>
      </c>
    </row>
    <row r="40" spans="1:17" ht="27" customHeight="1">
      <c r="A40" s="2" t="str">
        <f t="shared" si="4"/>
        <v>BOLUİnşaat</v>
      </c>
      <c r="B40" s="14">
        <v>37</v>
      </c>
      <c r="C40" s="14" t="s">
        <v>560</v>
      </c>
      <c r="D40" s="14" t="s">
        <v>465</v>
      </c>
      <c r="E40" s="4" t="s">
        <v>224</v>
      </c>
      <c r="F40" s="4" t="s">
        <v>336</v>
      </c>
      <c r="G40" s="4" t="s">
        <v>85</v>
      </c>
      <c r="H40" s="48" t="s">
        <v>82</v>
      </c>
      <c r="I40" s="46">
        <v>0</v>
      </c>
      <c r="J40" s="46">
        <f t="shared" si="6"/>
        <v>0</v>
      </c>
      <c r="K40" s="46">
        <v>48.5</v>
      </c>
      <c r="L40" s="46">
        <f t="shared" si="7"/>
        <v>0</v>
      </c>
      <c r="M40" s="46">
        <v>1</v>
      </c>
      <c r="N40" s="46">
        <f t="shared" si="8"/>
        <v>0</v>
      </c>
      <c r="O40" s="47">
        <f t="shared" si="5"/>
        <v>49.5</v>
      </c>
      <c r="P40" s="104"/>
      <c r="Q40" s="35">
        <f t="shared" si="3"/>
        <v>0</v>
      </c>
    </row>
    <row r="41" spans="1:17" ht="27" customHeight="1">
      <c r="A41" s="2" t="str">
        <f t="shared" si="4"/>
        <v>BOLUİnşaat</v>
      </c>
      <c r="B41" s="14">
        <v>38</v>
      </c>
      <c r="C41" s="14" t="s">
        <v>561</v>
      </c>
      <c r="D41" s="14" t="s">
        <v>465</v>
      </c>
      <c r="E41" s="4" t="s">
        <v>281</v>
      </c>
      <c r="F41" s="4" t="s">
        <v>331</v>
      </c>
      <c r="G41" s="4" t="s">
        <v>282</v>
      </c>
      <c r="H41" s="48" t="s">
        <v>82</v>
      </c>
      <c r="I41" s="46">
        <v>6.18</v>
      </c>
      <c r="J41" s="46">
        <f t="shared" si="6"/>
        <v>0</v>
      </c>
      <c r="K41" s="46">
        <v>0</v>
      </c>
      <c r="L41" s="46">
        <f t="shared" si="7"/>
        <v>0</v>
      </c>
      <c r="M41" s="46">
        <v>1</v>
      </c>
      <c r="N41" s="46">
        <f t="shared" si="8"/>
        <v>0</v>
      </c>
      <c r="O41" s="47">
        <f t="shared" si="5"/>
        <v>7.18</v>
      </c>
      <c r="P41" s="104"/>
      <c r="Q41" s="35">
        <f t="shared" si="3"/>
        <v>0</v>
      </c>
    </row>
    <row r="42" spans="1:17" ht="27" customHeight="1">
      <c r="A42" s="2" t="str">
        <f t="shared" si="4"/>
        <v>BOLUİnşaat</v>
      </c>
      <c r="B42" s="14">
        <v>39</v>
      </c>
      <c r="C42" s="14" t="s">
        <v>562</v>
      </c>
      <c r="D42" s="14" t="s">
        <v>465</v>
      </c>
      <c r="E42" s="4" t="s">
        <v>283</v>
      </c>
      <c r="F42" s="4" t="s">
        <v>328</v>
      </c>
      <c r="G42" s="4" t="s">
        <v>225</v>
      </c>
      <c r="H42" s="48" t="s">
        <v>82</v>
      </c>
      <c r="I42" s="46">
        <v>0</v>
      </c>
      <c r="J42" s="46">
        <f t="shared" si="6"/>
        <v>0</v>
      </c>
      <c r="K42" s="46">
        <v>0</v>
      </c>
      <c r="L42" s="46">
        <f t="shared" si="7"/>
        <v>0</v>
      </c>
      <c r="M42" s="46">
        <v>1</v>
      </c>
      <c r="N42" s="46">
        <f t="shared" si="8"/>
        <v>0</v>
      </c>
      <c r="O42" s="47">
        <f t="shared" si="5"/>
        <v>1</v>
      </c>
      <c r="P42" s="104"/>
      <c r="Q42" s="35">
        <f t="shared" si="3"/>
        <v>0</v>
      </c>
    </row>
    <row r="43" spans="1:17" ht="27" customHeight="1">
      <c r="A43" s="2" t="str">
        <f t="shared" si="4"/>
        <v>BOLUİnşaat</v>
      </c>
      <c r="B43" s="14">
        <v>40</v>
      </c>
      <c r="C43" s="14" t="s">
        <v>563</v>
      </c>
      <c r="D43" s="14" t="s">
        <v>465</v>
      </c>
      <c r="E43" s="4" t="s">
        <v>284</v>
      </c>
      <c r="F43" s="4" t="s">
        <v>328</v>
      </c>
      <c r="G43" s="4" t="s">
        <v>226</v>
      </c>
      <c r="H43" s="48" t="s">
        <v>82</v>
      </c>
      <c r="I43" s="46">
        <v>0</v>
      </c>
      <c r="J43" s="46">
        <f t="shared" si="6"/>
        <v>0</v>
      </c>
      <c r="K43" s="46">
        <v>40.92</v>
      </c>
      <c r="L43" s="46">
        <f t="shared" si="7"/>
        <v>0</v>
      </c>
      <c r="M43" s="46">
        <v>1</v>
      </c>
      <c r="N43" s="46">
        <f t="shared" si="8"/>
        <v>0</v>
      </c>
      <c r="O43" s="47">
        <f t="shared" si="5"/>
        <v>41.92</v>
      </c>
      <c r="P43" s="104"/>
      <c r="Q43" s="35">
        <f t="shared" si="3"/>
        <v>0</v>
      </c>
    </row>
    <row r="44" spans="1:17" ht="27" customHeight="1">
      <c r="A44" s="2" t="str">
        <f t="shared" si="4"/>
        <v>BOLUİnşaat</v>
      </c>
      <c r="B44" s="14">
        <v>41</v>
      </c>
      <c r="C44" s="14" t="s">
        <v>564</v>
      </c>
      <c r="D44" s="14" t="s">
        <v>465</v>
      </c>
      <c r="E44" s="4" t="s">
        <v>227</v>
      </c>
      <c r="F44" s="4" t="s">
        <v>328</v>
      </c>
      <c r="G44" s="4" t="s">
        <v>228</v>
      </c>
      <c r="H44" s="48" t="s">
        <v>82</v>
      </c>
      <c r="I44" s="46">
        <v>0</v>
      </c>
      <c r="J44" s="46">
        <f t="shared" si="6"/>
        <v>0</v>
      </c>
      <c r="K44" s="46">
        <v>0</v>
      </c>
      <c r="L44" s="46">
        <f t="shared" si="7"/>
        <v>0</v>
      </c>
      <c r="M44" s="46">
        <v>1</v>
      </c>
      <c r="N44" s="46">
        <f t="shared" si="8"/>
        <v>0</v>
      </c>
      <c r="O44" s="47">
        <f t="shared" si="5"/>
        <v>1</v>
      </c>
      <c r="P44" s="104"/>
      <c r="Q44" s="35">
        <f t="shared" si="3"/>
        <v>0</v>
      </c>
    </row>
    <row r="45" spans="1:17" ht="27" customHeight="1">
      <c r="A45" s="2" t="str">
        <f t="shared" si="4"/>
        <v>BOLUİnşaat</v>
      </c>
      <c r="B45" s="14">
        <v>42</v>
      </c>
      <c r="C45" s="14" t="s">
        <v>565</v>
      </c>
      <c r="D45" s="14" t="s">
        <v>465</v>
      </c>
      <c r="E45" s="4" t="s">
        <v>229</v>
      </c>
      <c r="F45" s="4" t="s">
        <v>328</v>
      </c>
      <c r="G45" s="4" t="s">
        <v>230</v>
      </c>
      <c r="H45" s="48" t="s">
        <v>82</v>
      </c>
      <c r="I45" s="46">
        <v>0</v>
      </c>
      <c r="J45" s="46">
        <f t="shared" si="6"/>
        <v>0</v>
      </c>
      <c r="K45" s="46">
        <v>0</v>
      </c>
      <c r="L45" s="46">
        <f t="shared" si="7"/>
        <v>0</v>
      </c>
      <c r="M45" s="46">
        <v>1</v>
      </c>
      <c r="N45" s="46">
        <f t="shared" si="8"/>
        <v>0</v>
      </c>
      <c r="O45" s="47">
        <f t="shared" si="5"/>
        <v>1</v>
      </c>
      <c r="P45" s="104"/>
      <c r="Q45" s="35">
        <f t="shared" si="3"/>
        <v>0</v>
      </c>
    </row>
    <row r="46" spans="1:17" ht="27" customHeight="1">
      <c r="A46" s="2" t="str">
        <f t="shared" si="4"/>
        <v>BOLUİnşaat</v>
      </c>
      <c r="B46" s="14">
        <v>43</v>
      </c>
      <c r="C46" s="14" t="s">
        <v>566</v>
      </c>
      <c r="D46" s="14" t="s">
        <v>465</v>
      </c>
      <c r="E46" s="4" t="s">
        <v>231</v>
      </c>
      <c r="F46" s="4" t="s">
        <v>328</v>
      </c>
      <c r="G46" s="4" t="s">
        <v>232</v>
      </c>
      <c r="H46" s="48" t="s">
        <v>82</v>
      </c>
      <c r="I46" s="46">
        <v>0</v>
      </c>
      <c r="J46" s="46">
        <f t="shared" si="6"/>
        <v>0</v>
      </c>
      <c r="K46" s="46">
        <v>0</v>
      </c>
      <c r="L46" s="46">
        <f t="shared" si="7"/>
        <v>0</v>
      </c>
      <c r="M46" s="46">
        <v>1</v>
      </c>
      <c r="N46" s="46">
        <f t="shared" si="8"/>
        <v>0</v>
      </c>
      <c r="O46" s="47">
        <f t="shared" si="5"/>
        <v>1</v>
      </c>
      <c r="P46" s="104"/>
      <c r="Q46" s="35">
        <f t="shared" si="3"/>
        <v>0</v>
      </c>
    </row>
    <row r="47" spans="1:17" ht="27" customHeight="1">
      <c r="A47" s="2" t="str">
        <f t="shared" si="4"/>
        <v>BOLUİnşaat</v>
      </c>
      <c r="B47" s="14">
        <v>44</v>
      </c>
      <c r="C47" s="14" t="s">
        <v>567</v>
      </c>
      <c r="D47" s="14" t="s">
        <v>465</v>
      </c>
      <c r="E47" s="4" t="s">
        <v>233</v>
      </c>
      <c r="F47" s="4" t="s">
        <v>328</v>
      </c>
      <c r="G47" s="4" t="s">
        <v>234</v>
      </c>
      <c r="H47" s="48" t="s">
        <v>82</v>
      </c>
      <c r="I47" s="46">
        <v>0</v>
      </c>
      <c r="J47" s="46">
        <f t="shared" si="6"/>
        <v>0</v>
      </c>
      <c r="K47" s="46">
        <v>0</v>
      </c>
      <c r="L47" s="46">
        <f t="shared" si="7"/>
        <v>0</v>
      </c>
      <c r="M47" s="46">
        <v>1</v>
      </c>
      <c r="N47" s="46">
        <f t="shared" si="8"/>
        <v>0</v>
      </c>
      <c r="O47" s="47">
        <f t="shared" si="5"/>
        <v>1</v>
      </c>
      <c r="P47" s="104"/>
      <c r="Q47" s="35">
        <f t="shared" si="3"/>
        <v>0</v>
      </c>
    </row>
    <row r="48" spans="1:17" ht="27" customHeight="1">
      <c r="A48" s="2" t="str">
        <f t="shared" si="4"/>
        <v>BOLUİnşaat</v>
      </c>
      <c r="B48" s="14">
        <v>45</v>
      </c>
      <c r="C48" s="14" t="s">
        <v>568</v>
      </c>
      <c r="D48" s="14" t="s">
        <v>465</v>
      </c>
      <c r="E48" s="4" t="s">
        <v>286</v>
      </c>
      <c r="F48" s="4" t="s">
        <v>332</v>
      </c>
      <c r="G48" s="4" t="s">
        <v>235</v>
      </c>
      <c r="H48" s="48" t="s">
        <v>82</v>
      </c>
      <c r="I48" s="46">
        <v>0</v>
      </c>
      <c r="J48" s="46">
        <f t="shared" si="6"/>
        <v>0</v>
      </c>
      <c r="K48" s="46">
        <v>104.6</v>
      </c>
      <c r="L48" s="46">
        <f t="shared" si="7"/>
        <v>0</v>
      </c>
      <c r="M48" s="46">
        <v>1</v>
      </c>
      <c r="N48" s="46">
        <f t="shared" si="8"/>
        <v>0</v>
      </c>
      <c r="O48" s="47">
        <f t="shared" si="5"/>
        <v>105.6</v>
      </c>
      <c r="P48" s="104"/>
      <c r="Q48" s="35">
        <f t="shared" si="3"/>
        <v>0</v>
      </c>
    </row>
    <row r="49" spans="1:17" ht="27" customHeight="1">
      <c r="A49" s="2" t="str">
        <f t="shared" si="4"/>
        <v>BOLUİnşaat</v>
      </c>
      <c r="B49" s="14">
        <v>46</v>
      </c>
      <c r="C49" s="14" t="s">
        <v>569</v>
      </c>
      <c r="D49" s="14" t="s">
        <v>465</v>
      </c>
      <c r="E49" s="4" t="s">
        <v>285</v>
      </c>
      <c r="F49" s="4" t="s">
        <v>337</v>
      </c>
      <c r="G49" s="4" t="s">
        <v>29</v>
      </c>
      <c r="H49" s="48" t="s">
        <v>82</v>
      </c>
      <c r="I49" s="46">
        <v>263.64</v>
      </c>
      <c r="J49" s="46">
        <f t="shared" si="6"/>
        <v>0</v>
      </c>
      <c r="K49" s="46">
        <v>0</v>
      </c>
      <c r="L49" s="46">
        <f t="shared" si="7"/>
        <v>0</v>
      </c>
      <c r="M49" s="46">
        <v>1</v>
      </c>
      <c r="N49" s="46">
        <f t="shared" si="8"/>
        <v>0</v>
      </c>
      <c r="O49" s="47">
        <f t="shared" si="5"/>
        <v>264.64</v>
      </c>
      <c r="P49" s="104"/>
      <c r="Q49" s="35">
        <f t="shared" si="3"/>
        <v>0</v>
      </c>
    </row>
    <row r="50" spans="1:17" ht="27" customHeight="1">
      <c r="A50" s="2" t="str">
        <f t="shared" si="4"/>
        <v>BOLUİnşaat</v>
      </c>
      <c r="B50" s="14">
        <v>47</v>
      </c>
      <c r="C50" s="14" t="s">
        <v>570</v>
      </c>
      <c r="D50" s="14" t="s">
        <v>465</v>
      </c>
      <c r="E50" s="4" t="s">
        <v>238</v>
      </c>
      <c r="F50" s="4" t="s">
        <v>324</v>
      </c>
      <c r="G50" s="4" t="s">
        <v>31</v>
      </c>
      <c r="H50" s="48" t="s">
        <v>82</v>
      </c>
      <c r="I50" s="46">
        <v>0</v>
      </c>
      <c r="J50" s="46">
        <f t="shared" si="6"/>
        <v>0</v>
      </c>
      <c r="K50" s="46">
        <v>0</v>
      </c>
      <c r="L50" s="46">
        <f t="shared" si="7"/>
        <v>0</v>
      </c>
      <c r="M50" s="46">
        <v>1</v>
      </c>
      <c r="N50" s="46">
        <f t="shared" si="8"/>
        <v>0</v>
      </c>
      <c r="O50" s="47">
        <f t="shared" si="5"/>
        <v>1</v>
      </c>
      <c r="P50" s="104"/>
      <c r="Q50" s="35">
        <f t="shared" si="3"/>
        <v>0</v>
      </c>
    </row>
    <row r="51" spans="1:17" ht="27" customHeight="1">
      <c r="A51" s="2" t="str">
        <f t="shared" si="4"/>
        <v>BOLUİnşaat</v>
      </c>
      <c r="B51" s="14">
        <v>48</v>
      </c>
      <c r="C51" s="14" t="s">
        <v>571</v>
      </c>
      <c r="D51" s="14" t="s">
        <v>465</v>
      </c>
      <c r="E51" s="4" t="s">
        <v>239</v>
      </c>
      <c r="F51" s="4" t="s">
        <v>333</v>
      </c>
      <c r="G51" s="4" t="s">
        <v>32</v>
      </c>
      <c r="H51" s="48" t="s">
        <v>82</v>
      </c>
      <c r="I51" s="46">
        <v>0</v>
      </c>
      <c r="J51" s="46">
        <f t="shared" si="6"/>
        <v>0</v>
      </c>
      <c r="K51" s="46">
        <v>0</v>
      </c>
      <c r="L51" s="46">
        <f t="shared" si="7"/>
        <v>0</v>
      </c>
      <c r="M51" s="46">
        <v>1</v>
      </c>
      <c r="N51" s="46">
        <f t="shared" si="8"/>
        <v>0</v>
      </c>
      <c r="O51" s="47">
        <f t="shared" si="5"/>
        <v>1</v>
      </c>
      <c r="P51" s="104"/>
      <c r="Q51" s="35">
        <f t="shared" si="3"/>
        <v>0</v>
      </c>
    </row>
    <row r="52" spans="1:17" ht="27" customHeight="1">
      <c r="A52" s="2" t="str">
        <f t="shared" si="4"/>
        <v>BOLUİnşaat</v>
      </c>
      <c r="B52" s="14">
        <v>49</v>
      </c>
      <c r="C52" s="14" t="s">
        <v>572</v>
      </c>
      <c r="D52" s="14" t="s">
        <v>465</v>
      </c>
      <c r="E52" s="4" t="s">
        <v>236</v>
      </c>
      <c r="F52" s="4" t="s">
        <v>326</v>
      </c>
      <c r="G52" s="4" t="s">
        <v>237</v>
      </c>
      <c r="H52" s="48" t="s">
        <v>82</v>
      </c>
      <c r="I52" s="46">
        <v>0</v>
      </c>
      <c r="J52" s="46">
        <f t="shared" si="6"/>
        <v>0</v>
      </c>
      <c r="K52" s="46">
        <v>0</v>
      </c>
      <c r="L52" s="46">
        <f t="shared" si="7"/>
        <v>0</v>
      </c>
      <c r="M52" s="46">
        <v>1</v>
      </c>
      <c r="N52" s="46">
        <f t="shared" si="8"/>
        <v>0</v>
      </c>
      <c r="O52" s="47">
        <f t="shared" si="5"/>
        <v>1</v>
      </c>
      <c r="P52" s="104"/>
      <c r="Q52" s="35">
        <f t="shared" si="3"/>
        <v>0</v>
      </c>
    </row>
    <row r="53" spans="1:17" ht="27" customHeight="1">
      <c r="A53" s="2" t="str">
        <f t="shared" si="4"/>
        <v>BOLUİnşaat</v>
      </c>
      <c r="B53" s="14">
        <v>50</v>
      </c>
      <c r="C53" s="14" t="s">
        <v>573</v>
      </c>
      <c r="D53" s="14" t="s">
        <v>465</v>
      </c>
      <c r="E53" s="4" t="s">
        <v>93</v>
      </c>
      <c r="F53" s="4" t="s">
        <v>326</v>
      </c>
      <c r="G53" s="4" t="s">
        <v>94</v>
      </c>
      <c r="H53" s="48" t="s">
        <v>84</v>
      </c>
      <c r="I53" s="46">
        <v>0</v>
      </c>
      <c r="J53" s="46">
        <f t="shared" si="6"/>
        <v>0</v>
      </c>
      <c r="K53" s="46">
        <v>0</v>
      </c>
      <c r="L53" s="46">
        <f t="shared" si="7"/>
        <v>0</v>
      </c>
      <c r="M53" s="46">
        <v>1</v>
      </c>
      <c r="N53" s="46">
        <f t="shared" si="8"/>
        <v>0</v>
      </c>
      <c r="O53" s="47">
        <f t="shared" si="5"/>
        <v>1</v>
      </c>
      <c r="P53" s="104"/>
      <c r="Q53" s="35">
        <f t="shared" si="3"/>
        <v>0</v>
      </c>
    </row>
    <row r="54" spans="1:17" ht="27" customHeight="1">
      <c r="A54" s="2" t="str">
        <f t="shared" si="4"/>
        <v>BOLUİnşaat</v>
      </c>
      <c r="B54" s="14">
        <v>51</v>
      </c>
      <c r="C54" s="14" t="s">
        <v>574</v>
      </c>
      <c r="D54" s="14" t="s">
        <v>465</v>
      </c>
      <c r="E54" s="4" t="s">
        <v>240</v>
      </c>
      <c r="F54" s="4" t="s">
        <v>326</v>
      </c>
      <c r="G54" s="4" t="s">
        <v>92</v>
      </c>
      <c r="H54" s="48" t="s">
        <v>82</v>
      </c>
      <c r="I54" s="46">
        <v>0</v>
      </c>
      <c r="J54" s="46">
        <f t="shared" si="6"/>
        <v>0</v>
      </c>
      <c r="K54" s="46">
        <v>0</v>
      </c>
      <c r="L54" s="46">
        <f t="shared" si="7"/>
        <v>0</v>
      </c>
      <c r="M54" s="46">
        <v>1</v>
      </c>
      <c r="N54" s="46">
        <f t="shared" si="8"/>
        <v>0</v>
      </c>
      <c r="O54" s="47">
        <f t="shared" si="5"/>
        <v>1</v>
      </c>
      <c r="P54" s="104"/>
      <c r="Q54" s="35">
        <f t="shared" si="3"/>
        <v>0</v>
      </c>
    </row>
    <row r="55" spans="1:17" ht="27" customHeight="1">
      <c r="A55" s="2" t="str">
        <f t="shared" si="4"/>
        <v>BOLUİnşaat</v>
      </c>
      <c r="B55" s="14">
        <v>52</v>
      </c>
      <c r="C55" s="14" t="s">
        <v>575</v>
      </c>
      <c r="D55" s="14" t="s">
        <v>465</v>
      </c>
      <c r="E55" s="4" t="s">
        <v>241</v>
      </c>
      <c r="F55" s="4" t="s">
        <v>329</v>
      </c>
      <c r="G55" s="4" t="s">
        <v>242</v>
      </c>
      <c r="H55" s="48" t="s">
        <v>82</v>
      </c>
      <c r="I55" s="46">
        <v>0</v>
      </c>
      <c r="J55" s="46">
        <f t="shared" si="6"/>
        <v>0</v>
      </c>
      <c r="K55" s="46">
        <v>0</v>
      </c>
      <c r="L55" s="46">
        <f t="shared" si="7"/>
        <v>0</v>
      </c>
      <c r="M55" s="46">
        <v>1</v>
      </c>
      <c r="N55" s="46">
        <f t="shared" si="8"/>
        <v>0</v>
      </c>
      <c r="O55" s="47">
        <f t="shared" si="5"/>
        <v>1</v>
      </c>
      <c r="P55" s="104"/>
      <c r="Q55" s="35">
        <f t="shared" si="3"/>
        <v>0</v>
      </c>
    </row>
    <row r="56" spans="1:17" ht="27" customHeight="1">
      <c r="A56" s="2" t="str">
        <f t="shared" si="4"/>
        <v>BOLUİnşaat</v>
      </c>
      <c r="B56" s="14">
        <v>53</v>
      </c>
      <c r="C56" s="14" t="s">
        <v>576</v>
      </c>
      <c r="D56" s="14" t="s">
        <v>465</v>
      </c>
      <c r="E56" s="4" t="s">
        <v>243</v>
      </c>
      <c r="F56" s="4" t="s">
        <v>329</v>
      </c>
      <c r="G56" s="4" t="s">
        <v>244</v>
      </c>
      <c r="H56" s="48" t="s">
        <v>82</v>
      </c>
      <c r="I56" s="46">
        <v>0</v>
      </c>
      <c r="J56" s="46">
        <f t="shared" si="6"/>
        <v>0</v>
      </c>
      <c r="K56" s="46">
        <v>0</v>
      </c>
      <c r="L56" s="46">
        <f t="shared" si="7"/>
        <v>0</v>
      </c>
      <c r="M56" s="46">
        <v>1</v>
      </c>
      <c r="N56" s="46">
        <f t="shared" si="8"/>
        <v>0</v>
      </c>
      <c r="O56" s="47">
        <f t="shared" si="5"/>
        <v>1</v>
      </c>
      <c r="P56" s="104"/>
      <c r="Q56" s="35">
        <f t="shared" si="3"/>
        <v>0</v>
      </c>
    </row>
    <row r="57" spans="1:17" ht="27" customHeight="1">
      <c r="A57" s="2" t="str">
        <f t="shared" si="4"/>
        <v>BOLUİnşaat</v>
      </c>
      <c r="B57" s="14">
        <v>54</v>
      </c>
      <c r="C57" s="14" t="s">
        <v>577</v>
      </c>
      <c r="D57" s="14" t="s">
        <v>465</v>
      </c>
      <c r="E57" s="4" t="s">
        <v>245</v>
      </c>
      <c r="F57" s="4" t="s">
        <v>328</v>
      </c>
      <c r="G57" s="4" t="s">
        <v>246</v>
      </c>
      <c r="H57" s="48" t="s">
        <v>82</v>
      </c>
      <c r="I57" s="46">
        <v>0</v>
      </c>
      <c r="J57" s="46">
        <f t="shared" si="6"/>
        <v>0</v>
      </c>
      <c r="K57" s="46">
        <v>31.84</v>
      </c>
      <c r="L57" s="46">
        <f t="shared" si="7"/>
        <v>0</v>
      </c>
      <c r="M57" s="46">
        <v>16</v>
      </c>
      <c r="N57" s="46">
        <f t="shared" si="8"/>
        <v>0</v>
      </c>
      <c r="O57" s="47">
        <f t="shared" si="5"/>
        <v>47.84</v>
      </c>
      <c r="P57" s="104"/>
      <c r="Q57" s="35">
        <f t="shared" si="3"/>
        <v>0</v>
      </c>
    </row>
    <row r="58" spans="1:17" ht="27" customHeight="1">
      <c r="A58" s="2" t="str">
        <f t="shared" si="4"/>
        <v>BOLUİnşaat</v>
      </c>
      <c r="B58" s="14">
        <v>55</v>
      </c>
      <c r="C58" s="14" t="s">
        <v>578</v>
      </c>
      <c r="D58" s="14" t="s">
        <v>465</v>
      </c>
      <c r="E58" s="4" t="s">
        <v>247</v>
      </c>
      <c r="F58" s="4" t="s">
        <v>328</v>
      </c>
      <c r="G58" s="4" t="s">
        <v>248</v>
      </c>
      <c r="H58" s="48" t="s">
        <v>82</v>
      </c>
      <c r="I58" s="46">
        <v>0</v>
      </c>
      <c r="J58" s="46">
        <f t="shared" si="6"/>
        <v>0</v>
      </c>
      <c r="K58" s="46">
        <v>0</v>
      </c>
      <c r="L58" s="46">
        <f t="shared" si="7"/>
        <v>0</v>
      </c>
      <c r="M58" s="46">
        <v>1</v>
      </c>
      <c r="N58" s="46">
        <f t="shared" si="8"/>
        <v>0</v>
      </c>
      <c r="O58" s="47">
        <f t="shared" si="5"/>
        <v>1</v>
      </c>
      <c r="P58" s="104"/>
      <c r="Q58" s="35">
        <f t="shared" si="3"/>
        <v>0</v>
      </c>
    </row>
    <row r="59" spans="1:17" ht="27" customHeight="1">
      <c r="A59" s="2" t="str">
        <f t="shared" si="4"/>
        <v>BOLUİnşaat</v>
      </c>
      <c r="B59" s="14">
        <v>56</v>
      </c>
      <c r="C59" s="14" t="s">
        <v>579</v>
      </c>
      <c r="D59" s="14" t="s">
        <v>465</v>
      </c>
      <c r="E59" s="4" t="s">
        <v>249</v>
      </c>
      <c r="F59" s="4" t="s">
        <v>328</v>
      </c>
      <c r="G59" s="4" t="s">
        <v>250</v>
      </c>
      <c r="H59" s="48" t="s">
        <v>82</v>
      </c>
      <c r="I59" s="46">
        <v>0</v>
      </c>
      <c r="J59" s="46">
        <f t="shared" si="6"/>
        <v>0</v>
      </c>
      <c r="K59" s="46">
        <v>0</v>
      </c>
      <c r="L59" s="46">
        <f t="shared" si="7"/>
        <v>0</v>
      </c>
      <c r="M59" s="46">
        <v>1</v>
      </c>
      <c r="N59" s="46">
        <f t="shared" si="8"/>
        <v>0</v>
      </c>
      <c r="O59" s="47">
        <f t="shared" si="5"/>
        <v>1</v>
      </c>
      <c r="P59" s="104"/>
      <c r="Q59" s="35">
        <f t="shared" si="3"/>
        <v>0</v>
      </c>
    </row>
    <row r="60" spans="1:17" ht="27" customHeight="1">
      <c r="A60" s="2" t="str">
        <f t="shared" si="4"/>
        <v>BOLUİnşaat</v>
      </c>
      <c r="B60" s="14">
        <v>57</v>
      </c>
      <c r="C60" s="14" t="s">
        <v>580</v>
      </c>
      <c r="D60" s="14" t="s">
        <v>465</v>
      </c>
      <c r="E60" s="4" t="s">
        <v>251</v>
      </c>
      <c r="F60" s="4" t="s">
        <v>328</v>
      </c>
      <c r="G60" s="4" t="s">
        <v>252</v>
      </c>
      <c r="H60" s="48" t="s">
        <v>82</v>
      </c>
      <c r="I60" s="46">
        <v>0</v>
      </c>
      <c r="J60" s="46">
        <f t="shared" si="6"/>
        <v>0</v>
      </c>
      <c r="K60" s="46">
        <v>0</v>
      </c>
      <c r="L60" s="46">
        <f t="shared" si="7"/>
        <v>0</v>
      </c>
      <c r="M60" s="46">
        <v>1</v>
      </c>
      <c r="N60" s="46">
        <f t="shared" si="8"/>
        <v>0</v>
      </c>
      <c r="O60" s="47">
        <f t="shared" si="5"/>
        <v>1</v>
      </c>
      <c r="P60" s="104"/>
      <c r="Q60" s="35">
        <f t="shared" si="3"/>
        <v>0</v>
      </c>
    </row>
    <row r="61" spans="1:17" ht="27" customHeight="1">
      <c r="A61" s="2" t="str">
        <f t="shared" si="4"/>
        <v>BOLUİnşaat</v>
      </c>
      <c r="B61" s="14">
        <v>58</v>
      </c>
      <c r="C61" s="14" t="s">
        <v>581</v>
      </c>
      <c r="D61" s="14" t="s">
        <v>465</v>
      </c>
      <c r="E61" s="4" t="s">
        <v>253</v>
      </c>
      <c r="F61" s="4" t="s">
        <v>328</v>
      </c>
      <c r="G61" s="4" t="s">
        <v>254</v>
      </c>
      <c r="H61" s="48" t="s">
        <v>82</v>
      </c>
      <c r="I61" s="46">
        <v>0</v>
      </c>
      <c r="J61" s="46">
        <f t="shared" si="6"/>
        <v>0</v>
      </c>
      <c r="K61" s="46">
        <v>0</v>
      </c>
      <c r="L61" s="46">
        <f t="shared" si="7"/>
        <v>0</v>
      </c>
      <c r="M61" s="46">
        <v>15</v>
      </c>
      <c r="N61" s="46">
        <f t="shared" si="8"/>
        <v>0</v>
      </c>
      <c r="O61" s="47">
        <f t="shared" si="5"/>
        <v>15</v>
      </c>
      <c r="P61" s="104"/>
      <c r="Q61" s="35">
        <f t="shared" si="3"/>
        <v>0</v>
      </c>
    </row>
    <row r="62" spans="1:17" ht="27" customHeight="1">
      <c r="A62" s="2" t="str">
        <f t="shared" si="4"/>
        <v>BOLUİnşaat</v>
      </c>
      <c r="B62" s="14">
        <v>59</v>
      </c>
      <c r="C62" s="14" t="s">
        <v>582</v>
      </c>
      <c r="D62" s="14" t="s">
        <v>465</v>
      </c>
      <c r="E62" s="4" t="s">
        <v>255</v>
      </c>
      <c r="F62" s="4" t="s">
        <v>328</v>
      </c>
      <c r="G62" s="4" t="s">
        <v>256</v>
      </c>
      <c r="H62" s="48" t="s">
        <v>82</v>
      </c>
      <c r="I62" s="46">
        <v>0</v>
      </c>
      <c r="J62" s="46">
        <f t="shared" si="6"/>
        <v>0</v>
      </c>
      <c r="K62" s="46">
        <v>0</v>
      </c>
      <c r="L62" s="46">
        <f t="shared" si="7"/>
        <v>0</v>
      </c>
      <c r="M62" s="46">
        <v>1</v>
      </c>
      <c r="N62" s="46">
        <f t="shared" si="8"/>
        <v>0</v>
      </c>
      <c r="O62" s="47">
        <f t="shared" si="5"/>
        <v>1</v>
      </c>
      <c r="P62" s="104"/>
      <c r="Q62" s="35">
        <f t="shared" si="3"/>
        <v>0</v>
      </c>
    </row>
    <row r="63" spans="1:17" ht="27" customHeight="1">
      <c r="A63" s="2" t="str">
        <f t="shared" si="4"/>
        <v>BOLUİnşaat</v>
      </c>
      <c r="B63" s="14">
        <v>60</v>
      </c>
      <c r="C63" s="14" t="s">
        <v>583</v>
      </c>
      <c r="D63" s="14" t="s">
        <v>465</v>
      </c>
      <c r="E63" s="4" t="s">
        <v>257</v>
      </c>
      <c r="F63" s="4" t="s">
        <v>328</v>
      </c>
      <c r="G63" s="4" t="s">
        <v>258</v>
      </c>
      <c r="H63" s="48" t="s">
        <v>82</v>
      </c>
      <c r="I63" s="46">
        <v>0</v>
      </c>
      <c r="J63" s="46">
        <f t="shared" si="6"/>
        <v>0</v>
      </c>
      <c r="K63" s="46">
        <v>0</v>
      </c>
      <c r="L63" s="46">
        <f t="shared" si="7"/>
        <v>0</v>
      </c>
      <c r="M63" s="46">
        <v>1</v>
      </c>
      <c r="N63" s="46">
        <f t="shared" si="8"/>
        <v>0</v>
      </c>
      <c r="O63" s="47">
        <f t="shared" si="5"/>
        <v>1</v>
      </c>
      <c r="P63" s="104"/>
      <c r="Q63" s="35">
        <f t="shared" si="3"/>
        <v>0</v>
      </c>
    </row>
    <row r="64" spans="1:17" ht="27" customHeight="1">
      <c r="A64" s="2" t="str">
        <f t="shared" si="4"/>
        <v>BOLUİnşaat</v>
      </c>
      <c r="B64" s="14">
        <v>61</v>
      </c>
      <c r="C64" s="14" t="s">
        <v>584</v>
      </c>
      <c r="D64" s="14" t="s">
        <v>465</v>
      </c>
      <c r="E64" s="4" t="s">
        <v>34</v>
      </c>
      <c r="F64" s="4" t="s">
        <v>329</v>
      </c>
      <c r="G64" s="4" t="s">
        <v>35</v>
      </c>
      <c r="H64" s="48" t="s">
        <v>82</v>
      </c>
      <c r="I64" s="46">
        <v>0</v>
      </c>
      <c r="J64" s="46">
        <f t="shared" si="6"/>
        <v>0</v>
      </c>
      <c r="K64" s="46">
        <v>41.5</v>
      </c>
      <c r="L64" s="46">
        <f t="shared" si="7"/>
        <v>0</v>
      </c>
      <c r="M64" s="46">
        <v>1</v>
      </c>
      <c r="N64" s="46">
        <f t="shared" si="8"/>
        <v>0</v>
      </c>
      <c r="O64" s="47">
        <f t="shared" si="5"/>
        <v>42.5</v>
      </c>
      <c r="P64" s="104"/>
      <c r="Q64" s="35">
        <f t="shared" si="3"/>
        <v>0</v>
      </c>
    </row>
    <row r="65" spans="1:17" ht="27" customHeight="1">
      <c r="A65" s="2" t="str">
        <f t="shared" si="4"/>
        <v>BOLUİnşaat</v>
      </c>
      <c r="B65" s="14">
        <v>62</v>
      </c>
      <c r="C65" s="14" t="s">
        <v>585</v>
      </c>
      <c r="D65" s="14" t="s">
        <v>465</v>
      </c>
      <c r="E65" s="4" t="s">
        <v>96</v>
      </c>
      <c r="F65" s="4" t="s">
        <v>329</v>
      </c>
      <c r="G65" s="4" t="s">
        <v>95</v>
      </c>
      <c r="H65" s="48" t="s">
        <v>82</v>
      </c>
      <c r="I65" s="46">
        <v>0</v>
      </c>
      <c r="J65" s="46">
        <f t="shared" si="6"/>
        <v>0</v>
      </c>
      <c r="K65" s="46">
        <v>0</v>
      </c>
      <c r="L65" s="46">
        <f t="shared" si="7"/>
        <v>0</v>
      </c>
      <c r="M65" s="46">
        <v>1</v>
      </c>
      <c r="N65" s="46">
        <f t="shared" si="8"/>
        <v>0</v>
      </c>
      <c r="O65" s="47">
        <f t="shared" si="5"/>
        <v>1</v>
      </c>
      <c r="P65" s="104"/>
      <c r="Q65" s="35">
        <f t="shared" si="3"/>
        <v>0</v>
      </c>
    </row>
    <row r="66" spans="1:17" ht="27" customHeight="1">
      <c r="A66" s="2" t="str">
        <f t="shared" si="4"/>
        <v>BOLUİnşaat</v>
      </c>
      <c r="B66" s="14">
        <v>63</v>
      </c>
      <c r="C66" s="14" t="s">
        <v>586</v>
      </c>
      <c r="D66" s="14" t="s">
        <v>465</v>
      </c>
      <c r="E66" s="4" t="s">
        <v>259</v>
      </c>
      <c r="F66" s="4" t="s">
        <v>330</v>
      </c>
      <c r="G66" s="4" t="s">
        <v>186</v>
      </c>
      <c r="H66" s="48" t="s">
        <v>84</v>
      </c>
      <c r="I66" s="46">
        <v>12</v>
      </c>
      <c r="J66" s="46">
        <f t="shared" si="6"/>
        <v>0</v>
      </c>
      <c r="K66" s="46">
        <v>10</v>
      </c>
      <c r="L66" s="46">
        <f t="shared" si="7"/>
        <v>0</v>
      </c>
      <c r="M66" s="46">
        <v>1</v>
      </c>
      <c r="N66" s="46">
        <f t="shared" si="8"/>
        <v>0</v>
      </c>
      <c r="O66" s="47">
        <f t="shared" si="5"/>
        <v>23</v>
      </c>
      <c r="P66" s="104"/>
      <c r="Q66" s="35">
        <f t="shared" si="3"/>
        <v>0</v>
      </c>
    </row>
    <row r="67" spans="1:17" ht="27" customHeight="1">
      <c r="A67" s="2" t="str">
        <f t="shared" si="4"/>
        <v>BOLUİnşaat</v>
      </c>
      <c r="B67" s="14">
        <v>64</v>
      </c>
      <c r="C67" s="14" t="s">
        <v>587</v>
      </c>
      <c r="D67" s="14" t="s">
        <v>465</v>
      </c>
      <c r="E67" s="4" t="s">
        <v>260</v>
      </c>
      <c r="F67" s="4" t="s">
        <v>330</v>
      </c>
      <c r="G67" s="4" t="s">
        <v>187</v>
      </c>
      <c r="H67" s="48" t="s">
        <v>84</v>
      </c>
      <c r="I67" s="46">
        <v>0</v>
      </c>
      <c r="J67" s="46">
        <f t="shared" si="6"/>
        <v>0</v>
      </c>
      <c r="K67" s="46">
        <v>6</v>
      </c>
      <c r="L67" s="46">
        <f t="shared" si="7"/>
        <v>0</v>
      </c>
      <c r="M67" s="46">
        <v>1</v>
      </c>
      <c r="N67" s="46">
        <f t="shared" si="8"/>
        <v>0</v>
      </c>
      <c r="O67" s="47">
        <f t="shared" si="5"/>
        <v>7</v>
      </c>
      <c r="P67" s="104"/>
      <c r="Q67" s="35">
        <f t="shared" si="3"/>
        <v>0</v>
      </c>
    </row>
    <row r="68" spans="1:17" ht="27" customHeight="1">
      <c r="A68" s="2" t="str">
        <f t="shared" si="4"/>
        <v>BOLUİnşaat</v>
      </c>
      <c r="B68" s="14">
        <v>65</v>
      </c>
      <c r="C68" s="14" t="s">
        <v>588</v>
      </c>
      <c r="D68" s="14" t="s">
        <v>465</v>
      </c>
      <c r="E68" s="4" t="s">
        <v>86</v>
      </c>
      <c r="F68" s="4" t="s">
        <v>326</v>
      </c>
      <c r="G68" s="4" t="s">
        <v>87</v>
      </c>
      <c r="H68" s="48" t="s">
        <v>82</v>
      </c>
      <c r="I68" s="46">
        <v>0</v>
      </c>
      <c r="J68" s="46">
        <f t="shared" ref="J68:J99" si="9">I68*P68</f>
        <v>0</v>
      </c>
      <c r="K68" s="46">
        <v>0</v>
      </c>
      <c r="L68" s="46">
        <f t="shared" ref="L68:L99" si="10">K68*P68</f>
        <v>0</v>
      </c>
      <c r="M68" s="46">
        <v>1</v>
      </c>
      <c r="N68" s="46">
        <f t="shared" ref="N68:N99" si="11">M68*P68</f>
        <v>0</v>
      </c>
      <c r="O68" s="47">
        <f t="shared" si="5"/>
        <v>1</v>
      </c>
      <c r="P68" s="104"/>
      <c r="Q68" s="35">
        <f t="shared" ref="Q68:Q131" si="12">O68*P68</f>
        <v>0</v>
      </c>
    </row>
    <row r="69" spans="1:17" ht="27" customHeight="1">
      <c r="A69" s="2" t="str">
        <f t="shared" ref="A69:A132" si="13">CONCATENATE("BOLU",D69)</f>
        <v>BOLUİnşaat</v>
      </c>
      <c r="B69" s="14">
        <v>66</v>
      </c>
      <c r="C69" s="14" t="s">
        <v>589</v>
      </c>
      <c r="D69" s="14" t="s">
        <v>465</v>
      </c>
      <c r="E69" s="4" t="s">
        <v>261</v>
      </c>
      <c r="F69" s="4" t="s">
        <v>331</v>
      </c>
      <c r="G69" s="4" t="s">
        <v>262</v>
      </c>
      <c r="H69" s="48" t="s">
        <v>82</v>
      </c>
      <c r="I69" s="46">
        <v>0</v>
      </c>
      <c r="J69" s="46">
        <f t="shared" si="9"/>
        <v>0</v>
      </c>
      <c r="K69" s="46">
        <v>0</v>
      </c>
      <c r="L69" s="46">
        <f t="shared" si="10"/>
        <v>0</v>
      </c>
      <c r="M69" s="46">
        <v>22</v>
      </c>
      <c r="N69" s="46">
        <f t="shared" si="11"/>
        <v>0</v>
      </c>
      <c r="O69" s="47">
        <f t="shared" ref="O69:O132" si="14">I69+K69+M69</f>
        <v>22</v>
      </c>
      <c r="P69" s="104"/>
      <c r="Q69" s="35">
        <f t="shared" si="12"/>
        <v>0</v>
      </c>
    </row>
    <row r="70" spans="1:17" ht="27" customHeight="1">
      <c r="A70" s="2" t="str">
        <f t="shared" si="13"/>
        <v>BOLUİnşaat</v>
      </c>
      <c r="B70" s="14">
        <v>67</v>
      </c>
      <c r="C70" s="14" t="s">
        <v>590</v>
      </c>
      <c r="D70" s="14" t="s">
        <v>465</v>
      </c>
      <c r="E70" s="4" t="s">
        <v>263</v>
      </c>
      <c r="F70" s="4" t="s">
        <v>338</v>
      </c>
      <c r="G70" s="4" t="s">
        <v>91</v>
      </c>
      <c r="H70" s="48" t="s">
        <v>84</v>
      </c>
      <c r="I70" s="46">
        <v>0</v>
      </c>
      <c r="J70" s="46">
        <f t="shared" si="9"/>
        <v>0</v>
      </c>
      <c r="K70" s="46">
        <v>0</v>
      </c>
      <c r="L70" s="46">
        <f t="shared" si="10"/>
        <v>0</v>
      </c>
      <c r="M70" s="46">
        <v>1</v>
      </c>
      <c r="N70" s="46">
        <f t="shared" si="11"/>
        <v>0</v>
      </c>
      <c r="O70" s="47">
        <f t="shared" si="14"/>
        <v>1</v>
      </c>
      <c r="P70" s="104"/>
      <c r="Q70" s="35">
        <f t="shared" si="12"/>
        <v>0</v>
      </c>
    </row>
    <row r="71" spans="1:17" ht="27" customHeight="1">
      <c r="A71" s="2" t="str">
        <f t="shared" si="13"/>
        <v>BOLUİnşaat</v>
      </c>
      <c r="B71" s="14">
        <v>68</v>
      </c>
      <c r="C71" s="14" t="s">
        <v>591</v>
      </c>
      <c r="D71" s="14" t="s">
        <v>465</v>
      </c>
      <c r="E71" s="4" t="s">
        <v>36</v>
      </c>
      <c r="F71" s="4" t="s">
        <v>325</v>
      </c>
      <c r="G71" s="4" t="s">
        <v>88</v>
      </c>
      <c r="H71" s="48" t="s">
        <v>82</v>
      </c>
      <c r="I71" s="46">
        <v>0</v>
      </c>
      <c r="J71" s="46">
        <f t="shared" si="9"/>
        <v>0</v>
      </c>
      <c r="K71" s="46">
        <v>0</v>
      </c>
      <c r="L71" s="46">
        <f t="shared" si="10"/>
        <v>0</v>
      </c>
      <c r="M71" s="46">
        <v>1</v>
      </c>
      <c r="N71" s="46">
        <f t="shared" si="11"/>
        <v>0</v>
      </c>
      <c r="O71" s="47">
        <f t="shared" si="14"/>
        <v>1</v>
      </c>
      <c r="P71" s="104"/>
      <c r="Q71" s="35">
        <f t="shared" si="12"/>
        <v>0</v>
      </c>
    </row>
    <row r="72" spans="1:17" ht="27" customHeight="1">
      <c r="A72" s="2" t="str">
        <f t="shared" si="13"/>
        <v>BOLUİnşaat</v>
      </c>
      <c r="B72" s="14">
        <v>69</v>
      </c>
      <c r="C72" s="14" t="s">
        <v>592</v>
      </c>
      <c r="D72" s="14" t="s">
        <v>465</v>
      </c>
      <c r="E72" s="4" t="s">
        <v>90</v>
      </c>
      <c r="F72" s="4" t="s">
        <v>325</v>
      </c>
      <c r="G72" s="4" t="s">
        <v>89</v>
      </c>
      <c r="H72" s="48" t="s">
        <v>82</v>
      </c>
      <c r="I72" s="46">
        <v>0</v>
      </c>
      <c r="J72" s="46">
        <f t="shared" si="9"/>
        <v>0</v>
      </c>
      <c r="K72" s="46">
        <v>0</v>
      </c>
      <c r="L72" s="46">
        <f t="shared" si="10"/>
        <v>0</v>
      </c>
      <c r="M72" s="46">
        <v>1</v>
      </c>
      <c r="N72" s="46">
        <f t="shared" si="11"/>
        <v>0</v>
      </c>
      <c r="O72" s="47">
        <f t="shared" si="14"/>
        <v>1</v>
      </c>
      <c r="P72" s="104"/>
      <c r="Q72" s="35">
        <f t="shared" si="12"/>
        <v>0</v>
      </c>
    </row>
    <row r="73" spans="1:17" ht="27" customHeight="1">
      <c r="A73" s="2" t="str">
        <f t="shared" si="13"/>
        <v>BOLUİnşaat</v>
      </c>
      <c r="B73" s="14">
        <v>70</v>
      </c>
      <c r="C73" s="14" t="s">
        <v>593</v>
      </c>
      <c r="D73" s="14" t="s">
        <v>465</v>
      </c>
      <c r="E73" s="4">
        <v>23241</v>
      </c>
      <c r="F73" s="4" t="s">
        <v>325</v>
      </c>
      <c r="G73" s="4" t="s">
        <v>98</v>
      </c>
      <c r="H73" s="48" t="s">
        <v>28</v>
      </c>
      <c r="I73" s="46">
        <v>0</v>
      </c>
      <c r="J73" s="46">
        <f t="shared" si="9"/>
        <v>0</v>
      </c>
      <c r="K73" s="46">
        <v>50</v>
      </c>
      <c r="L73" s="46">
        <f t="shared" si="10"/>
        <v>0</v>
      </c>
      <c r="M73" s="46">
        <v>37.54</v>
      </c>
      <c r="N73" s="46">
        <f t="shared" si="11"/>
        <v>0</v>
      </c>
      <c r="O73" s="47">
        <f t="shared" si="14"/>
        <v>87.539999999999992</v>
      </c>
      <c r="P73" s="104"/>
      <c r="Q73" s="35">
        <f t="shared" si="12"/>
        <v>0</v>
      </c>
    </row>
    <row r="74" spans="1:17" ht="27" customHeight="1">
      <c r="A74" s="2" t="str">
        <f t="shared" si="13"/>
        <v>BOLUİnşaat</v>
      </c>
      <c r="B74" s="14">
        <v>71</v>
      </c>
      <c r="C74" s="14" t="s">
        <v>594</v>
      </c>
      <c r="D74" s="14" t="s">
        <v>465</v>
      </c>
      <c r="E74" s="4" t="s">
        <v>287</v>
      </c>
      <c r="F74" s="4" t="s">
        <v>326</v>
      </c>
      <c r="G74" s="4" t="s">
        <v>376</v>
      </c>
      <c r="H74" s="48" t="s">
        <v>82</v>
      </c>
      <c r="I74" s="46">
        <v>0</v>
      </c>
      <c r="J74" s="46">
        <f t="shared" si="9"/>
        <v>0</v>
      </c>
      <c r="K74" s="46">
        <v>41.5</v>
      </c>
      <c r="L74" s="46">
        <f t="shared" si="10"/>
        <v>0</v>
      </c>
      <c r="M74" s="46">
        <v>2</v>
      </c>
      <c r="N74" s="46">
        <f t="shared" si="11"/>
        <v>0</v>
      </c>
      <c r="O74" s="47">
        <f t="shared" si="14"/>
        <v>43.5</v>
      </c>
      <c r="P74" s="104"/>
      <c r="Q74" s="35">
        <f t="shared" si="12"/>
        <v>0</v>
      </c>
    </row>
    <row r="75" spans="1:17" ht="27" customHeight="1">
      <c r="A75" s="2" t="str">
        <f t="shared" si="13"/>
        <v>BOLUİnşaat</v>
      </c>
      <c r="B75" s="14">
        <v>72</v>
      </c>
      <c r="C75" s="14" t="s">
        <v>595</v>
      </c>
      <c r="D75" s="14" t="s">
        <v>465</v>
      </c>
      <c r="E75" s="4"/>
      <c r="F75" s="4" t="s">
        <v>326</v>
      </c>
      <c r="G75" s="4" t="s">
        <v>489</v>
      </c>
      <c r="H75" s="48" t="s">
        <v>82</v>
      </c>
      <c r="I75" s="46">
        <v>0</v>
      </c>
      <c r="J75" s="46">
        <f t="shared" si="9"/>
        <v>0</v>
      </c>
      <c r="K75" s="46">
        <v>0</v>
      </c>
      <c r="L75" s="46">
        <f t="shared" si="10"/>
        <v>0</v>
      </c>
      <c r="M75" s="46">
        <v>1</v>
      </c>
      <c r="N75" s="46">
        <f t="shared" si="11"/>
        <v>0</v>
      </c>
      <c r="O75" s="47">
        <f t="shared" si="14"/>
        <v>1</v>
      </c>
      <c r="P75" s="104"/>
      <c r="Q75" s="35">
        <f t="shared" si="12"/>
        <v>0</v>
      </c>
    </row>
    <row r="76" spans="1:17" ht="27" customHeight="1">
      <c r="A76" s="2" t="str">
        <f t="shared" si="13"/>
        <v>BOLUİnşaat</v>
      </c>
      <c r="B76" s="14">
        <v>73</v>
      </c>
      <c r="C76" s="14" t="s">
        <v>596</v>
      </c>
      <c r="D76" s="14" t="s">
        <v>465</v>
      </c>
      <c r="E76" s="4"/>
      <c r="F76" s="4" t="s">
        <v>326</v>
      </c>
      <c r="G76" s="4" t="s">
        <v>490</v>
      </c>
      <c r="H76" s="48" t="s">
        <v>82</v>
      </c>
      <c r="I76" s="46">
        <v>0</v>
      </c>
      <c r="J76" s="46">
        <f t="shared" si="9"/>
        <v>0</v>
      </c>
      <c r="K76" s="46">
        <v>0</v>
      </c>
      <c r="L76" s="46">
        <f t="shared" si="10"/>
        <v>0</v>
      </c>
      <c r="M76" s="46">
        <v>1</v>
      </c>
      <c r="N76" s="46">
        <f t="shared" si="11"/>
        <v>0</v>
      </c>
      <c r="O76" s="47">
        <f t="shared" si="14"/>
        <v>1</v>
      </c>
      <c r="P76" s="104"/>
      <c r="Q76" s="35">
        <f t="shared" si="12"/>
        <v>0</v>
      </c>
    </row>
    <row r="77" spans="1:17" ht="27" customHeight="1">
      <c r="A77" s="2" t="str">
        <f t="shared" si="13"/>
        <v>BOLUİnşaat</v>
      </c>
      <c r="B77" s="14">
        <v>74</v>
      </c>
      <c r="C77" s="14" t="s">
        <v>597</v>
      </c>
      <c r="D77" s="14" t="s">
        <v>465</v>
      </c>
      <c r="E77" s="4"/>
      <c r="F77" s="4" t="s">
        <v>326</v>
      </c>
      <c r="G77" s="4" t="s">
        <v>379</v>
      </c>
      <c r="H77" s="48" t="s">
        <v>82</v>
      </c>
      <c r="I77" s="46">
        <v>0</v>
      </c>
      <c r="J77" s="46">
        <f t="shared" si="9"/>
        <v>0</v>
      </c>
      <c r="K77" s="46">
        <v>0</v>
      </c>
      <c r="L77" s="46">
        <f t="shared" si="10"/>
        <v>0</v>
      </c>
      <c r="M77" s="46">
        <v>1</v>
      </c>
      <c r="N77" s="46">
        <f t="shared" si="11"/>
        <v>0</v>
      </c>
      <c r="O77" s="47">
        <f t="shared" si="14"/>
        <v>1</v>
      </c>
      <c r="P77" s="104"/>
      <c r="Q77" s="35">
        <f t="shared" si="12"/>
        <v>0</v>
      </c>
    </row>
    <row r="78" spans="1:17" ht="27" customHeight="1">
      <c r="A78" s="2" t="str">
        <f t="shared" si="13"/>
        <v>BOLUİnşaat</v>
      </c>
      <c r="B78" s="14">
        <v>75</v>
      </c>
      <c r="C78" s="14" t="s">
        <v>598</v>
      </c>
      <c r="D78" s="14" t="s">
        <v>465</v>
      </c>
      <c r="E78" s="4"/>
      <c r="F78" s="4" t="s">
        <v>326</v>
      </c>
      <c r="G78" s="4" t="s">
        <v>375</v>
      </c>
      <c r="H78" s="48" t="s">
        <v>82</v>
      </c>
      <c r="I78" s="46">
        <v>0</v>
      </c>
      <c r="J78" s="46">
        <f t="shared" si="9"/>
        <v>0</v>
      </c>
      <c r="K78" s="46">
        <v>0</v>
      </c>
      <c r="L78" s="46">
        <f t="shared" si="10"/>
        <v>0</v>
      </c>
      <c r="M78" s="46">
        <v>1</v>
      </c>
      <c r="N78" s="46">
        <f t="shared" si="11"/>
        <v>0</v>
      </c>
      <c r="O78" s="47">
        <f t="shared" si="14"/>
        <v>1</v>
      </c>
      <c r="P78" s="104"/>
      <c r="Q78" s="35">
        <f t="shared" si="12"/>
        <v>0</v>
      </c>
    </row>
    <row r="79" spans="1:17" ht="27" customHeight="1">
      <c r="A79" s="2" t="str">
        <f t="shared" si="13"/>
        <v>BOLUİnşaat</v>
      </c>
      <c r="B79" s="14">
        <v>76</v>
      </c>
      <c r="C79" s="14" t="s">
        <v>599</v>
      </c>
      <c r="D79" s="14" t="s">
        <v>465</v>
      </c>
      <c r="E79" s="4"/>
      <c r="F79" s="4" t="s">
        <v>326</v>
      </c>
      <c r="G79" s="4" t="s">
        <v>378</v>
      </c>
      <c r="H79" s="48" t="s">
        <v>82</v>
      </c>
      <c r="I79" s="46">
        <v>0</v>
      </c>
      <c r="J79" s="46">
        <f t="shared" si="9"/>
        <v>0</v>
      </c>
      <c r="K79" s="46">
        <v>0</v>
      </c>
      <c r="L79" s="46">
        <f t="shared" si="10"/>
        <v>0</v>
      </c>
      <c r="M79" s="46">
        <v>1</v>
      </c>
      <c r="N79" s="46">
        <f t="shared" si="11"/>
        <v>0</v>
      </c>
      <c r="O79" s="47">
        <f t="shared" si="14"/>
        <v>1</v>
      </c>
      <c r="P79" s="104"/>
      <c r="Q79" s="35">
        <f t="shared" si="12"/>
        <v>0</v>
      </c>
    </row>
    <row r="80" spans="1:17" ht="27" customHeight="1">
      <c r="A80" s="2" t="str">
        <f t="shared" si="13"/>
        <v>BOLUİnşaat</v>
      </c>
      <c r="B80" s="14">
        <v>77</v>
      </c>
      <c r="C80" s="14" t="s">
        <v>600</v>
      </c>
      <c r="D80" s="14" t="s">
        <v>465</v>
      </c>
      <c r="E80" s="4"/>
      <c r="F80" s="4" t="s">
        <v>326</v>
      </c>
      <c r="G80" s="4" t="s">
        <v>377</v>
      </c>
      <c r="H80" s="48" t="s">
        <v>84</v>
      </c>
      <c r="I80" s="46">
        <v>0</v>
      </c>
      <c r="J80" s="46">
        <f t="shared" si="9"/>
        <v>0</v>
      </c>
      <c r="K80" s="46">
        <v>24</v>
      </c>
      <c r="L80" s="46">
        <f t="shared" si="10"/>
        <v>0</v>
      </c>
      <c r="M80" s="46">
        <v>4.16</v>
      </c>
      <c r="N80" s="46">
        <f t="shared" si="11"/>
        <v>0</v>
      </c>
      <c r="O80" s="47">
        <f t="shared" si="14"/>
        <v>28.16</v>
      </c>
      <c r="P80" s="104"/>
      <c r="Q80" s="35">
        <f t="shared" si="12"/>
        <v>0</v>
      </c>
    </row>
    <row r="81" spans="1:17" ht="27" customHeight="1">
      <c r="A81" s="2" t="str">
        <f t="shared" si="13"/>
        <v>BOLUİnşaat</v>
      </c>
      <c r="B81" s="14">
        <v>78</v>
      </c>
      <c r="C81" s="14" t="s">
        <v>601</v>
      </c>
      <c r="D81" s="14" t="s">
        <v>465</v>
      </c>
      <c r="E81" s="4" t="s">
        <v>288</v>
      </c>
      <c r="F81" s="4" t="s">
        <v>333</v>
      </c>
      <c r="G81" s="4" t="s">
        <v>382</v>
      </c>
      <c r="H81" s="48" t="s">
        <v>82</v>
      </c>
      <c r="I81" s="46">
        <v>0</v>
      </c>
      <c r="J81" s="46">
        <f t="shared" si="9"/>
        <v>0</v>
      </c>
      <c r="K81" s="46">
        <v>0</v>
      </c>
      <c r="L81" s="46">
        <f t="shared" si="10"/>
        <v>0</v>
      </c>
      <c r="M81" s="46">
        <v>1</v>
      </c>
      <c r="N81" s="46">
        <f t="shared" si="11"/>
        <v>0</v>
      </c>
      <c r="O81" s="47">
        <f t="shared" si="14"/>
        <v>1</v>
      </c>
      <c r="P81" s="104"/>
      <c r="Q81" s="35">
        <f t="shared" si="12"/>
        <v>0</v>
      </c>
    </row>
    <row r="82" spans="1:17" ht="27" customHeight="1">
      <c r="A82" s="2" t="str">
        <f t="shared" si="13"/>
        <v>BOLUİnşaat</v>
      </c>
      <c r="B82" s="14">
        <v>79</v>
      </c>
      <c r="C82" s="14" t="s">
        <v>602</v>
      </c>
      <c r="D82" s="14" t="s">
        <v>465</v>
      </c>
      <c r="E82" s="4"/>
      <c r="F82" s="4" t="s">
        <v>333</v>
      </c>
      <c r="G82" s="4" t="s">
        <v>380</v>
      </c>
      <c r="H82" s="48" t="s">
        <v>82</v>
      </c>
      <c r="I82" s="46">
        <v>0</v>
      </c>
      <c r="J82" s="46">
        <f t="shared" si="9"/>
        <v>0</v>
      </c>
      <c r="K82" s="46">
        <v>0</v>
      </c>
      <c r="L82" s="46">
        <f t="shared" si="10"/>
        <v>0</v>
      </c>
      <c r="M82" s="46">
        <v>1</v>
      </c>
      <c r="N82" s="46">
        <f t="shared" si="11"/>
        <v>0</v>
      </c>
      <c r="O82" s="47">
        <f t="shared" si="14"/>
        <v>1</v>
      </c>
      <c r="P82" s="104"/>
      <c r="Q82" s="35">
        <f t="shared" si="12"/>
        <v>0</v>
      </c>
    </row>
    <row r="83" spans="1:17" ht="27" customHeight="1">
      <c r="A83" s="2" t="str">
        <f t="shared" si="13"/>
        <v>BOLUİnşaat</v>
      </c>
      <c r="B83" s="14">
        <v>80</v>
      </c>
      <c r="C83" s="14" t="s">
        <v>603</v>
      </c>
      <c r="D83" s="14" t="s">
        <v>465</v>
      </c>
      <c r="E83" s="4" t="s">
        <v>264</v>
      </c>
      <c r="F83" s="4" t="s">
        <v>334</v>
      </c>
      <c r="G83" s="4" t="s">
        <v>99</v>
      </c>
      <c r="H83" s="48" t="s">
        <v>82</v>
      </c>
      <c r="I83" s="46">
        <v>0</v>
      </c>
      <c r="J83" s="46">
        <f t="shared" si="9"/>
        <v>0</v>
      </c>
      <c r="K83" s="46">
        <v>3</v>
      </c>
      <c r="L83" s="46">
        <f t="shared" si="10"/>
        <v>0</v>
      </c>
      <c r="M83" s="46">
        <v>1</v>
      </c>
      <c r="N83" s="46">
        <f t="shared" si="11"/>
        <v>0</v>
      </c>
      <c r="O83" s="47">
        <f t="shared" si="14"/>
        <v>4</v>
      </c>
      <c r="P83" s="104"/>
      <c r="Q83" s="35">
        <f t="shared" si="12"/>
        <v>0</v>
      </c>
    </row>
    <row r="84" spans="1:17" ht="27" customHeight="1">
      <c r="A84" s="2" t="str">
        <f t="shared" si="13"/>
        <v>BOLUİnşaat</v>
      </c>
      <c r="B84" s="14">
        <v>81</v>
      </c>
      <c r="C84" s="14" t="s">
        <v>604</v>
      </c>
      <c r="D84" s="14" t="s">
        <v>465</v>
      </c>
      <c r="E84" s="4" t="s">
        <v>266</v>
      </c>
      <c r="F84" s="4" t="s">
        <v>374</v>
      </c>
      <c r="G84" s="4" t="s">
        <v>265</v>
      </c>
      <c r="H84" s="48" t="s">
        <v>82</v>
      </c>
      <c r="I84" s="46">
        <v>0</v>
      </c>
      <c r="J84" s="46">
        <f t="shared" si="9"/>
        <v>0</v>
      </c>
      <c r="K84" s="46">
        <v>0</v>
      </c>
      <c r="L84" s="46">
        <f t="shared" si="10"/>
        <v>0</v>
      </c>
      <c r="M84" s="46">
        <v>1</v>
      </c>
      <c r="N84" s="46">
        <f t="shared" si="11"/>
        <v>0</v>
      </c>
      <c r="O84" s="47">
        <f t="shared" si="14"/>
        <v>1</v>
      </c>
      <c r="P84" s="104"/>
      <c r="Q84" s="35">
        <f t="shared" si="12"/>
        <v>0</v>
      </c>
    </row>
    <row r="85" spans="1:17" ht="27" customHeight="1">
      <c r="A85" s="2" t="str">
        <f t="shared" si="13"/>
        <v>BOLUİnşaat</v>
      </c>
      <c r="B85" s="14">
        <v>82</v>
      </c>
      <c r="C85" s="14" t="s">
        <v>605</v>
      </c>
      <c r="D85" s="14" t="s">
        <v>465</v>
      </c>
      <c r="E85" s="4" t="s">
        <v>267</v>
      </c>
      <c r="F85" s="4" t="s">
        <v>325</v>
      </c>
      <c r="G85" s="4" t="s">
        <v>97</v>
      </c>
      <c r="H85" s="48" t="s">
        <v>84</v>
      </c>
      <c r="I85" s="46">
        <v>0</v>
      </c>
      <c r="J85" s="46">
        <f t="shared" si="9"/>
        <v>0</v>
      </c>
      <c r="K85" s="46">
        <v>3</v>
      </c>
      <c r="L85" s="46">
        <f t="shared" si="10"/>
        <v>0</v>
      </c>
      <c r="M85" s="46">
        <v>1</v>
      </c>
      <c r="N85" s="46">
        <f t="shared" si="11"/>
        <v>0</v>
      </c>
      <c r="O85" s="47">
        <f t="shared" si="14"/>
        <v>4</v>
      </c>
      <c r="P85" s="104"/>
      <c r="Q85" s="35">
        <f t="shared" si="12"/>
        <v>0</v>
      </c>
    </row>
    <row r="86" spans="1:17" ht="27" customHeight="1">
      <c r="A86" s="2" t="str">
        <f t="shared" si="13"/>
        <v>BOLUİnşaat</v>
      </c>
      <c r="B86" s="14">
        <v>83</v>
      </c>
      <c r="C86" s="14" t="s">
        <v>606</v>
      </c>
      <c r="D86" s="14" t="s">
        <v>465</v>
      </c>
      <c r="E86" s="4" t="s">
        <v>269</v>
      </c>
      <c r="F86" s="4" t="s">
        <v>326</v>
      </c>
      <c r="G86" s="4" t="s">
        <v>268</v>
      </c>
      <c r="H86" s="48" t="s">
        <v>82</v>
      </c>
      <c r="I86" s="46">
        <v>0</v>
      </c>
      <c r="J86" s="46">
        <f t="shared" si="9"/>
        <v>0</v>
      </c>
      <c r="K86" s="46">
        <v>0</v>
      </c>
      <c r="L86" s="46">
        <f t="shared" si="10"/>
        <v>0</v>
      </c>
      <c r="M86" s="46">
        <v>1</v>
      </c>
      <c r="N86" s="46">
        <f t="shared" si="11"/>
        <v>0</v>
      </c>
      <c r="O86" s="47">
        <f t="shared" si="14"/>
        <v>1</v>
      </c>
      <c r="P86" s="104"/>
      <c r="Q86" s="35">
        <f t="shared" si="12"/>
        <v>0</v>
      </c>
    </row>
    <row r="87" spans="1:17" ht="27" customHeight="1">
      <c r="A87" s="2" t="str">
        <f t="shared" si="13"/>
        <v>BOLUİnşaat</v>
      </c>
      <c r="B87" s="14">
        <v>84</v>
      </c>
      <c r="C87" s="14" t="s">
        <v>607</v>
      </c>
      <c r="D87" s="14" t="s">
        <v>465</v>
      </c>
      <c r="E87" s="4" t="s">
        <v>270</v>
      </c>
      <c r="F87" s="4" t="s">
        <v>339</v>
      </c>
      <c r="G87" s="4" t="s">
        <v>271</v>
      </c>
      <c r="H87" s="48" t="s">
        <v>82</v>
      </c>
      <c r="I87" s="46">
        <v>0</v>
      </c>
      <c r="J87" s="46">
        <f t="shared" si="9"/>
        <v>0</v>
      </c>
      <c r="K87" s="46">
        <v>0</v>
      </c>
      <c r="L87" s="46">
        <f t="shared" si="10"/>
        <v>0</v>
      </c>
      <c r="M87" s="46">
        <v>1</v>
      </c>
      <c r="N87" s="46">
        <f t="shared" si="11"/>
        <v>0</v>
      </c>
      <c r="O87" s="47">
        <f t="shared" si="14"/>
        <v>1</v>
      </c>
      <c r="P87" s="104"/>
      <c r="Q87" s="35">
        <f t="shared" si="12"/>
        <v>0</v>
      </c>
    </row>
    <row r="88" spans="1:17" ht="27" customHeight="1">
      <c r="A88" s="2" t="str">
        <f t="shared" si="13"/>
        <v>BOLUİnşaat</v>
      </c>
      <c r="B88" s="14">
        <v>85</v>
      </c>
      <c r="C88" s="14" t="s">
        <v>608</v>
      </c>
      <c r="D88" s="14" t="s">
        <v>465</v>
      </c>
      <c r="E88" s="4" t="s">
        <v>507</v>
      </c>
      <c r="F88" s="4" t="s">
        <v>332</v>
      </c>
      <c r="G88" s="4" t="s">
        <v>508</v>
      </c>
      <c r="H88" s="48" t="s">
        <v>82</v>
      </c>
      <c r="I88" s="46">
        <v>0</v>
      </c>
      <c r="J88" s="46">
        <f t="shared" si="9"/>
        <v>0</v>
      </c>
      <c r="K88" s="46">
        <v>60.36</v>
      </c>
      <c r="L88" s="46">
        <f t="shared" si="10"/>
        <v>0</v>
      </c>
      <c r="M88" s="46">
        <v>1</v>
      </c>
      <c r="N88" s="46">
        <f t="shared" si="11"/>
        <v>0</v>
      </c>
      <c r="O88" s="47">
        <f t="shared" si="14"/>
        <v>61.36</v>
      </c>
      <c r="P88" s="104"/>
      <c r="Q88" s="35">
        <f t="shared" si="12"/>
        <v>0</v>
      </c>
    </row>
    <row r="89" spans="1:17" ht="27" customHeight="1">
      <c r="A89" s="2" t="str">
        <f t="shared" si="13"/>
        <v>BOLUİnşaat</v>
      </c>
      <c r="B89" s="14">
        <v>86</v>
      </c>
      <c r="C89" s="14" t="s">
        <v>609</v>
      </c>
      <c r="D89" s="14" t="s">
        <v>465</v>
      </c>
      <c r="E89" s="4" t="s">
        <v>314</v>
      </c>
      <c r="F89" s="4" t="s">
        <v>331</v>
      </c>
      <c r="G89" s="4" t="s">
        <v>315</v>
      </c>
      <c r="H89" s="48" t="s">
        <v>82</v>
      </c>
      <c r="I89" s="46">
        <v>0</v>
      </c>
      <c r="J89" s="46">
        <f t="shared" si="9"/>
        <v>0</v>
      </c>
      <c r="K89" s="46">
        <v>40.92</v>
      </c>
      <c r="L89" s="46">
        <f t="shared" si="10"/>
        <v>0</v>
      </c>
      <c r="M89" s="46">
        <v>1</v>
      </c>
      <c r="N89" s="46">
        <f t="shared" si="11"/>
        <v>0</v>
      </c>
      <c r="O89" s="47">
        <f t="shared" si="14"/>
        <v>41.92</v>
      </c>
      <c r="P89" s="104"/>
      <c r="Q89" s="35">
        <f t="shared" si="12"/>
        <v>0</v>
      </c>
    </row>
    <row r="90" spans="1:17" ht="27" customHeight="1">
      <c r="A90" s="2" t="str">
        <f t="shared" si="13"/>
        <v>BOLUİnşaat</v>
      </c>
      <c r="B90" s="14">
        <v>87</v>
      </c>
      <c r="C90" s="14" t="s">
        <v>610</v>
      </c>
      <c r="D90" s="14" t="s">
        <v>465</v>
      </c>
      <c r="E90" s="4" t="s">
        <v>316</v>
      </c>
      <c r="F90" s="4" t="s">
        <v>331</v>
      </c>
      <c r="G90" s="4" t="s">
        <v>317</v>
      </c>
      <c r="H90" s="48" t="s">
        <v>82</v>
      </c>
      <c r="I90" s="46">
        <v>0</v>
      </c>
      <c r="J90" s="46">
        <f t="shared" si="9"/>
        <v>0</v>
      </c>
      <c r="K90" s="46">
        <v>0</v>
      </c>
      <c r="L90" s="46">
        <f t="shared" si="10"/>
        <v>0</v>
      </c>
      <c r="M90" s="46">
        <v>1</v>
      </c>
      <c r="N90" s="46">
        <f t="shared" si="11"/>
        <v>0</v>
      </c>
      <c r="O90" s="47">
        <f t="shared" si="14"/>
        <v>1</v>
      </c>
      <c r="P90" s="104"/>
      <c r="Q90" s="35">
        <f t="shared" si="12"/>
        <v>0</v>
      </c>
    </row>
    <row r="91" spans="1:17" ht="27" customHeight="1">
      <c r="A91" s="2" t="str">
        <f t="shared" si="13"/>
        <v>BOLUİnşaat</v>
      </c>
      <c r="B91" s="14">
        <v>88</v>
      </c>
      <c r="C91" s="14" t="s">
        <v>611</v>
      </c>
      <c r="D91" s="14" t="s">
        <v>465</v>
      </c>
      <c r="E91" s="4" t="s">
        <v>318</v>
      </c>
      <c r="F91" s="4" t="s">
        <v>332</v>
      </c>
      <c r="G91" s="4" t="s">
        <v>319</v>
      </c>
      <c r="H91" s="48" t="s">
        <v>82</v>
      </c>
      <c r="I91" s="46">
        <v>0</v>
      </c>
      <c r="J91" s="46">
        <f t="shared" si="9"/>
        <v>0</v>
      </c>
      <c r="K91" s="46">
        <v>24</v>
      </c>
      <c r="L91" s="46">
        <f t="shared" si="10"/>
        <v>0</v>
      </c>
      <c r="M91" s="46">
        <v>292</v>
      </c>
      <c r="N91" s="46">
        <f t="shared" si="11"/>
        <v>0</v>
      </c>
      <c r="O91" s="47">
        <f t="shared" si="14"/>
        <v>316</v>
      </c>
      <c r="P91" s="104"/>
      <c r="Q91" s="35">
        <f t="shared" si="12"/>
        <v>0</v>
      </c>
    </row>
    <row r="92" spans="1:17" ht="27" customHeight="1">
      <c r="A92" s="2" t="str">
        <f t="shared" si="13"/>
        <v>BOLUİnşaat</v>
      </c>
      <c r="B92" s="14">
        <v>89</v>
      </c>
      <c r="C92" s="14" t="s">
        <v>612</v>
      </c>
      <c r="D92" s="14" t="s">
        <v>465</v>
      </c>
      <c r="E92" s="4" t="s">
        <v>348</v>
      </c>
      <c r="F92" s="4" t="s">
        <v>323</v>
      </c>
      <c r="G92" s="4" t="s">
        <v>349</v>
      </c>
      <c r="H92" s="48" t="s">
        <v>82</v>
      </c>
      <c r="I92" s="46">
        <v>0</v>
      </c>
      <c r="J92" s="46">
        <f t="shared" si="9"/>
        <v>0</v>
      </c>
      <c r="K92" s="46">
        <v>0</v>
      </c>
      <c r="L92" s="46">
        <f t="shared" si="10"/>
        <v>0</v>
      </c>
      <c r="M92" s="46">
        <v>2</v>
      </c>
      <c r="N92" s="46">
        <f t="shared" si="11"/>
        <v>0</v>
      </c>
      <c r="O92" s="47">
        <f t="shared" si="14"/>
        <v>2</v>
      </c>
      <c r="P92" s="104"/>
      <c r="Q92" s="35">
        <f t="shared" si="12"/>
        <v>0</v>
      </c>
    </row>
    <row r="93" spans="1:17" ht="27" customHeight="1">
      <c r="A93" s="2" t="str">
        <f t="shared" si="13"/>
        <v>BOLUİnşaat</v>
      </c>
      <c r="B93" s="14">
        <v>90</v>
      </c>
      <c r="C93" s="14" t="s">
        <v>613</v>
      </c>
      <c r="D93" s="14" t="s">
        <v>465</v>
      </c>
      <c r="E93" s="4" t="s">
        <v>350</v>
      </c>
      <c r="F93" s="4" t="s">
        <v>334</v>
      </c>
      <c r="G93" s="4" t="s">
        <v>351</v>
      </c>
      <c r="H93" s="48" t="s">
        <v>82</v>
      </c>
      <c r="I93" s="46">
        <v>0</v>
      </c>
      <c r="J93" s="46">
        <f t="shared" si="9"/>
        <v>0</v>
      </c>
      <c r="K93" s="46">
        <v>0</v>
      </c>
      <c r="L93" s="46">
        <f t="shared" si="10"/>
        <v>0</v>
      </c>
      <c r="M93" s="46">
        <v>1</v>
      </c>
      <c r="N93" s="46">
        <f t="shared" si="11"/>
        <v>0</v>
      </c>
      <c r="O93" s="47">
        <f t="shared" si="14"/>
        <v>1</v>
      </c>
      <c r="P93" s="104"/>
      <c r="Q93" s="35">
        <f t="shared" si="12"/>
        <v>0</v>
      </c>
    </row>
    <row r="94" spans="1:17" ht="27" customHeight="1">
      <c r="A94" s="2" t="str">
        <f t="shared" si="13"/>
        <v>BOLUİnşaat</v>
      </c>
      <c r="B94" s="14">
        <v>91</v>
      </c>
      <c r="C94" s="14" t="s">
        <v>614</v>
      </c>
      <c r="D94" s="14" t="s">
        <v>465</v>
      </c>
      <c r="E94" s="4" t="s">
        <v>352</v>
      </c>
      <c r="F94" s="4" t="s">
        <v>335</v>
      </c>
      <c r="G94" s="4" t="s">
        <v>353</v>
      </c>
      <c r="H94" s="48" t="s">
        <v>28</v>
      </c>
      <c r="I94" s="46">
        <v>2877.09</v>
      </c>
      <c r="J94" s="46">
        <f t="shared" si="9"/>
        <v>0</v>
      </c>
      <c r="K94" s="46">
        <v>365</v>
      </c>
      <c r="L94" s="46">
        <f t="shared" si="10"/>
        <v>0</v>
      </c>
      <c r="M94" s="46">
        <v>116</v>
      </c>
      <c r="N94" s="46">
        <f t="shared" si="11"/>
        <v>0</v>
      </c>
      <c r="O94" s="47">
        <f t="shared" si="14"/>
        <v>3358.09</v>
      </c>
      <c r="P94" s="104"/>
      <c r="Q94" s="35">
        <f t="shared" si="12"/>
        <v>0</v>
      </c>
    </row>
    <row r="95" spans="1:17" ht="27" customHeight="1">
      <c r="A95" s="2" t="str">
        <f t="shared" si="13"/>
        <v>BOLUİnşaat</v>
      </c>
      <c r="B95" s="14">
        <v>92</v>
      </c>
      <c r="C95" s="14" t="s">
        <v>615</v>
      </c>
      <c r="D95" s="14" t="s">
        <v>465</v>
      </c>
      <c r="E95" s="4" t="s">
        <v>354</v>
      </c>
      <c r="F95" s="4" t="s">
        <v>374</v>
      </c>
      <c r="G95" s="4" t="s">
        <v>355</v>
      </c>
      <c r="H95" s="48" t="s">
        <v>82</v>
      </c>
      <c r="I95" s="46">
        <v>0</v>
      </c>
      <c r="J95" s="46">
        <f t="shared" si="9"/>
        <v>0</v>
      </c>
      <c r="K95" s="46">
        <v>0</v>
      </c>
      <c r="L95" s="46">
        <f t="shared" si="10"/>
        <v>0</v>
      </c>
      <c r="M95" s="46">
        <v>1</v>
      </c>
      <c r="N95" s="46">
        <f t="shared" si="11"/>
        <v>0</v>
      </c>
      <c r="O95" s="47">
        <f t="shared" si="14"/>
        <v>1</v>
      </c>
      <c r="P95" s="104"/>
      <c r="Q95" s="35">
        <f t="shared" si="12"/>
        <v>0</v>
      </c>
    </row>
    <row r="96" spans="1:17" ht="27" customHeight="1">
      <c r="A96" s="2" t="str">
        <f t="shared" si="13"/>
        <v>BOLUİnşaat</v>
      </c>
      <c r="B96" s="14">
        <v>93</v>
      </c>
      <c r="C96" s="14" t="s">
        <v>616</v>
      </c>
      <c r="D96" s="14" t="s">
        <v>465</v>
      </c>
      <c r="E96" s="4" t="s">
        <v>357</v>
      </c>
      <c r="F96" s="4" t="s">
        <v>325</v>
      </c>
      <c r="G96" s="4" t="s">
        <v>356</v>
      </c>
      <c r="H96" s="48" t="s">
        <v>30</v>
      </c>
      <c r="I96" s="46">
        <v>0</v>
      </c>
      <c r="J96" s="46">
        <f t="shared" si="9"/>
        <v>0</v>
      </c>
      <c r="K96" s="46">
        <v>0</v>
      </c>
      <c r="L96" s="46">
        <f t="shared" si="10"/>
        <v>0</v>
      </c>
      <c r="M96" s="46">
        <v>1</v>
      </c>
      <c r="N96" s="46">
        <f t="shared" si="11"/>
        <v>0</v>
      </c>
      <c r="O96" s="47">
        <f t="shared" si="14"/>
        <v>1</v>
      </c>
      <c r="P96" s="104"/>
      <c r="Q96" s="35">
        <f t="shared" si="12"/>
        <v>0</v>
      </c>
    </row>
    <row r="97" spans="1:17" ht="27" customHeight="1">
      <c r="A97" s="2" t="str">
        <f t="shared" si="13"/>
        <v>BOLUİnşaat</v>
      </c>
      <c r="B97" s="14">
        <v>94</v>
      </c>
      <c r="C97" s="14" t="s">
        <v>617</v>
      </c>
      <c r="D97" s="14" t="s">
        <v>465</v>
      </c>
      <c r="E97" s="4" t="s">
        <v>359</v>
      </c>
      <c r="F97" s="4" t="s">
        <v>323</v>
      </c>
      <c r="G97" s="4" t="s">
        <v>358</v>
      </c>
      <c r="H97" s="48" t="s">
        <v>174</v>
      </c>
      <c r="I97" s="46">
        <v>0</v>
      </c>
      <c r="J97" s="46">
        <f t="shared" si="9"/>
        <v>0</v>
      </c>
      <c r="K97" s="46">
        <v>0</v>
      </c>
      <c r="L97" s="46">
        <f t="shared" si="10"/>
        <v>0</v>
      </c>
      <c r="M97" s="46">
        <v>1</v>
      </c>
      <c r="N97" s="46">
        <f t="shared" si="11"/>
        <v>0</v>
      </c>
      <c r="O97" s="47">
        <f t="shared" si="14"/>
        <v>1</v>
      </c>
      <c r="P97" s="104"/>
      <c r="Q97" s="35">
        <f t="shared" si="12"/>
        <v>0</v>
      </c>
    </row>
    <row r="98" spans="1:17" ht="27" customHeight="1">
      <c r="A98" s="2" t="str">
        <f t="shared" si="13"/>
        <v>BOLUİnşaat</v>
      </c>
      <c r="B98" s="14">
        <v>95</v>
      </c>
      <c r="C98" s="14" t="s">
        <v>618</v>
      </c>
      <c r="D98" s="14" t="s">
        <v>465</v>
      </c>
      <c r="E98" s="4" t="s">
        <v>360</v>
      </c>
      <c r="F98" s="4" t="s">
        <v>336</v>
      </c>
      <c r="G98" s="4" t="s">
        <v>361</v>
      </c>
      <c r="H98" s="48" t="s">
        <v>82</v>
      </c>
      <c r="I98" s="46">
        <v>0</v>
      </c>
      <c r="J98" s="46">
        <f t="shared" si="9"/>
        <v>0</v>
      </c>
      <c r="K98" s="46">
        <v>0</v>
      </c>
      <c r="L98" s="46">
        <f t="shared" si="10"/>
        <v>0</v>
      </c>
      <c r="M98" s="46">
        <v>1</v>
      </c>
      <c r="N98" s="46">
        <f t="shared" si="11"/>
        <v>0</v>
      </c>
      <c r="O98" s="47">
        <f t="shared" si="14"/>
        <v>1</v>
      </c>
      <c r="P98" s="104"/>
      <c r="Q98" s="35">
        <f t="shared" si="12"/>
        <v>0</v>
      </c>
    </row>
    <row r="99" spans="1:17" ht="27" customHeight="1">
      <c r="A99" s="2" t="str">
        <f t="shared" si="13"/>
        <v>BOLUİnşaat</v>
      </c>
      <c r="B99" s="14">
        <v>96</v>
      </c>
      <c r="C99" s="14" t="s">
        <v>619</v>
      </c>
      <c r="D99" s="14" t="s">
        <v>465</v>
      </c>
      <c r="E99" s="4" t="s">
        <v>362</v>
      </c>
      <c r="F99" s="4" t="s">
        <v>336</v>
      </c>
      <c r="G99" s="4" t="s">
        <v>363</v>
      </c>
      <c r="H99" s="48" t="s">
        <v>82</v>
      </c>
      <c r="I99" s="46">
        <v>0</v>
      </c>
      <c r="J99" s="46">
        <f t="shared" si="9"/>
        <v>0</v>
      </c>
      <c r="K99" s="46">
        <v>0</v>
      </c>
      <c r="L99" s="46">
        <f t="shared" si="10"/>
        <v>0</v>
      </c>
      <c r="M99" s="46">
        <v>1</v>
      </c>
      <c r="N99" s="46">
        <f t="shared" si="11"/>
        <v>0</v>
      </c>
      <c r="O99" s="47">
        <f t="shared" si="14"/>
        <v>1</v>
      </c>
      <c r="P99" s="104"/>
      <c r="Q99" s="35">
        <f t="shared" si="12"/>
        <v>0</v>
      </c>
    </row>
    <row r="100" spans="1:17" ht="27" customHeight="1">
      <c r="A100" s="2" t="str">
        <f t="shared" si="13"/>
        <v>BOLUİnşaat</v>
      </c>
      <c r="B100" s="14">
        <v>97</v>
      </c>
      <c r="C100" s="14" t="s">
        <v>620</v>
      </c>
      <c r="D100" s="14" t="s">
        <v>465</v>
      </c>
      <c r="E100" s="4" t="s">
        <v>364</v>
      </c>
      <c r="F100" s="4" t="s">
        <v>336</v>
      </c>
      <c r="G100" s="4" t="s">
        <v>365</v>
      </c>
      <c r="H100" s="48" t="s">
        <v>82</v>
      </c>
      <c r="I100" s="46">
        <v>0</v>
      </c>
      <c r="J100" s="46">
        <f t="shared" ref="J100:J131" si="15">I100*P100</f>
        <v>0</v>
      </c>
      <c r="K100" s="46">
        <v>0</v>
      </c>
      <c r="L100" s="46">
        <f t="shared" ref="L100:L131" si="16">K100*P100</f>
        <v>0</v>
      </c>
      <c r="M100" s="46">
        <v>1</v>
      </c>
      <c r="N100" s="46">
        <f t="shared" ref="N100:N131" si="17">M100*P100</f>
        <v>0</v>
      </c>
      <c r="O100" s="47">
        <f t="shared" si="14"/>
        <v>1</v>
      </c>
      <c r="P100" s="104"/>
      <c r="Q100" s="35">
        <f t="shared" si="12"/>
        <v>0</v>
      </c>
    </row>
    <row r="101" spans="1:17" ht="27" customHeight="1">
      <c r="A101" s="2" t="str">
        <f t="shared" si="13"/>
        <v>BOLUİnşaat</v>
      </c>
      <c r="B101" s="14">
        <v>98</v>
      </c>
      <c r="C101" s="14" t="s">
        <v>621</v>
      </c>
      <c r="D101" s="14" t="s">
        <v>465</v>
      </c>
      <c r="E101" s="4" t="s">
        <v>366</v>
      </c>
      <c r="F101" s="4" t="s">
        <v>336</v>
      </c>
      <c r="G101" s="4" t="s">
        <v>367</v>
      </c>
      <c r="H101" s="48" t="s">
        <v>84</v>
      </c>
      <c r="I101" s="46">
        <v>0</v>
      </c>
      <c r="J101" s="46">
        <f t="shared" si="15"/>
        <v>0</v>
      </c>
      <c r="K101" s="46">
        <v>0</v>
      </c>
      <c r="L101" s="46">
        <f t="shared" si="16"/>
        <v>0</v>
      </c>
      <c r="M101" s="46">
        <v>1</v>
      </c>
      <c r="N101" s="46">
        <f t="shared" si="17"/>
        <v>0</v>
      </c>
      <c r="O101" s="47">
        <f t="shared" si="14"/>
        <v>1</v>
      </c>
      <c r="P101" s="104"/>
      <c r="Q101" s="35">
        <f t="shared" si="12"/>
        <v>0</v>
      </c>
    </row>
    <row r="102" spans="1:17" ht="27" customHeight="1">
      <c r="A102" s="2" t="str">
        <f t="shared" si="13"/>
        <v>BOLUİnşaat</v>
      </c>
      <c r="B102" s="14">
        <v>99</v>
      </c>
      <c r="C102" s="14" t="s">
        <v>622</v>
      </c>
      <c r="D102" s="14" t="s">
        <v>465</v>
      </c>
      <c r="E102" s="4" t="s">
        <v>369</v>
      </c>
      <c r="F102" s="4" t="s">
        <v>336</v>
      </c>
      <c r="G102" s="4" t="s">
        <v>368</v>
      </c>
      <c r="H102" s="48" t="s">
        <v>82</v>
      </c>
      <c r="I102" s="46">
        <v>0</v>
      </c>
      <c r="J102" s="46">
        <f t="shared" si="15"/>
        <v>0</v>
      </c>
      <c r="K102" s="46">
        <v>0</v>
      </c>
      <c r="L102" s="46">
        <f t="shared" si="16"/>
        <v>0</v>
      </c>
      <c r="M102" s="46">
        <v>1</v>
      </c>
      <c r="N102" s="46">
        <f t="shared" si="17"/>
        <v>0</v>
      </c>
      <c r="O102" s="47">
        <f t="shared" si="14"/>
        <v>1</v>
      </c>
      <c r="P102" s="104"/>
      <c r="Q102" s="35">
        <f t="shared" si="12"/>
        <v>0</v>
      </c>
    </row>
    <row r="103" spans="1:17" ht="27" customHeight="1">
      <c r="A103" s="2" t="str">
        <f t="shared" si="13"/>
        <v>BOLUİnşaat</v>
      </c>
      <c r="B103" s="14">
        <v>100</v>
      </c>
      <c r="C103" s="14" t="s">
        <v>623</v>
      </c>
      <c r="D103" s="14" t="s">
        <v>465</v>
      </c>
      <c r="E103" s="4" t="s">
        <v>371</v>
      </c>
      <c r="F103" s="4" t="s">
        <v>336</v>
      </c>
      <c r="G103" s="4" t="s">
        <v>370</v>
      </c>
      <c r="H103" s="48" t="s">
        <v>28</v>
      </c>
      <c r="I103" s="46">
        <v>0</v>
      </c>
      <c r="J103" s="46">
        <f t="shared" si="15"/>
        <v>0</v>
      </c>
      <c r="K103" s="46">
        <v>10</v>
      </c>
      <c r="L103" s="46">
        <f t="shared" si="16"/>
        <v>0</v>
      </c>
      <c r="M103" s="46">
        <v>1</v>
      </c>
      <c r="N103" s="46">
        <f t="shared" si="17"/>
        <v>0</v>
      </c>
      <c r="O103" s="47">
        <f t="shared" si="14"/>
        <v>11</v>
      </c>
      <c r="P103" s="104"/>
      <c r="Q103" s="35">
        <f t="shared" si="12"/>
        <v>0</v>
      </c>
    </row>
    <row r="104" spans="1:17" ht="27" customHeight="1">
      <c r="A104" s="2" t="str">
        <f t="shared" si="13"/>
        <v>BOLUİnşaat</v>
      </c>
      <c r="B104" s="14">
        <v>101</v>
      </c>
      <c r="C104" s="14" t="s">
        <v>624</v>
      </c>
      <c r="D104" s="14" t="s">
        <v>465</v>
      </c>
      <c r="E104" s="4" t="s">
        <v>372</v>
      </c>
      <c r="F104" s="4" t="s">
        <v>336</v>
      </c>
      <c r="G104" s="4" t="s">
        <v>373</v>
      </c>
      <c r="H104" s="48" t="s">
        <v>82</v>
      </c>
      <c r="I104" s="46">
        <v>139.77000000000001</v>
      </c>
      <c r="J104" s="46">
        <f t="shared" si="15"/>
        <v>0</v>
      </c>
      <c r="K104" s="46">
        <v>0</v>
      </c>
      <c r="L104" s="46">
        <f t="shared" si="16"/>
        <v>0</v>
      </c>
      <c r="M104" s="46">
        <v>1</v>
      </c>
      <c r="N104" s="46">
        <f t="shared" si="17"/>
        <v>0</v>
      </c>
      <c r="O104" s="47">
        <f t="shared" si="14"/>
        <v>140.77000000000001</v>
      </c>
      <c r="P104" s="104"/>
      <c r="Q104" s="35">
        <f t="shared" si="12"/>
        <v>0</v>
      </c>
    </row>
    <row r="105" spans="1:17" ht="27" customHeight="1">
      <c r="A105" s="2" t="str">
        <f t="shared" si="13"/>
        <v>BOLUİnşaat</v>
      </c>
      <c r="B105" s="14">
        <v>102</v>
      </c>
      <c r="C105" s="14" t="s">
        <v>625</v>
      </c>
      <c r="D105" s="14" t="s">
        <v>465</v>
      </c>
      <c r="E105" s="4" t="s">
        <v>383</v>
      </c>
      <c r="F105" s="4" t="s">
        <v>331</v>
      </c>
      <c r="G105" s="4" t="s">
        <v>384</v>
      </c>
      <c r="H105" s="48" t="s">
        <v>82</v>
      </c>
      <c r="I105" s="46">
        <v>0</v>
      </c>
      <c r="J105" s="46">
        <f t="shared" si="15"/>
        <v>0</v>
      </c>
      <c r="K105" s="46">
        <v>104.6</v>
      </c>
      <c r="L105" s="46">
        <f t="shared" si="16"/>
        <v>0</v>
      </c>
      <c r="M105" s="46">
        <v>16</v>
      </c>
      <c r="N105" s="46">
        <f t="shared" si="17"/>
        <v>0</v>
      </c>
      <c r="O105" s="47">
        <f t="shared" si="14"/>
        <v>120.6</v>
      </c>
      <c r="P105" s="104"/>
      <c r="Q105" s="35">
        <f t="shared" si="12"/>
        <v>0</v>
      </c>
    </row>
    <row r="106" spans="1:17" ht="27" customHeight="1">
      <c r="A106" s="2" t="str">
        <f t="shared" si="13"/>
        <v>BOLUİnşaat</v>
      </c>
      <c r="B106" s="14">
        <v>103</v>
      </c>
      <c r="C106" s="14" t="s">
        <v>626</v>
      </c>
      <c r="D106" s="14" t="s">
        <v>465</v>
      </c>
      <c r="E106" s="4" t="s">
        <v>386</v>
      </c>
      <c r="F106" s="4" t="s">
        <v>323</v>
      </c>
      <c r="G106" s="4" t="s">
        <v>385</v>
      </c>
      <c r="H106" s="48" t="s">
        <v>82</v>
      </c>
      <c r="I106" s="46">
        <v>0</v>
      </c>
      <c r="J106" s="46">
        <f t="shared" si="15"/>
        <v>0</v>
      </c>
      <c r="K106" s="46">
        <v>0</v>
      </c>
      <c r="L106" s="46">
        <f t="shared" si="16"/>
        <v>0</v>
      </c>
      <c r="M106" s="46">
        <v>47</v>
      </c>
      <c r="N106" s="46">
        <f t="shared" si="17"/>
        <v>0</v>
      </c>
      <c r="O106" s="47">
        <f t="shared" si="14"/>
        <v>47</v>
      </c>
      <c r="P106" s="104"/>
      <c r="Q106" s="35">
        <f t="shared" si="12"/>
        <v>0</v>
      </c>
    </row>
    <row r="107" spans="1:17" ht="27" customHeight="1">
      <c r="A107" s="2" t="str">
        <f t="shared" si="13"/>
        <v>BOLUİnşaat</v>
      </c>
      <c r="B107" s="14">
        <v>104</v>
      </c>
      <c r="C107" s="14" t="s">
        <v>627</v>
      </c>
      <c r="D107" s="14" t="s">
        <v>465</v>
      </c>
      <c r="E107" s="4" t="s">
        <v>387</v>
      </c>
      <c r="F107" s="4" t="s">
        <v>323</v>
      </c>
      <c r="G107" s="4" t="s">
        <v>388</v>
      </c>
      <c r="H107" s="48" t="s">
        <v>84</v>
      </c>
      <c r="I107" s="46">
        <v>0</v>
      </c>
      <c r="J107" s="46">
        <f t="shared" si="15"/>
        <v>0</v>
      </c>
      <c r="K107" s="46">
        <v>0</v>
      </c>
      <c r="L107" s="46">
        <f t="shared" si="16"/>
        <v>0</v>
      </c>
      <c r="M107" s="46">
        <v>1</v>
      </c>
      <c r="N107" s="46">
        <f t="shared" si="17"/>
        <v>0</v>
      </c>
      <c r="O107" s="47">
        <f t="shared" si="14"/>
        <v>1</v>
      </c>
      <c r="P107" s="104"/>
      <c r="Q107" s="35">
        <f t="shared" si="12"/>
        <v>0</v>
      </c>
    </row>
    <row r="108" spans="1:17" ht="27" customHeight="1">
      <c r="A108" s="2" t="str">
        <f t="shared" si="13"/>
        <v>BOLUİnşaat</v>
      </c>
      <c r="B108" s="14">
        <v>105</v>
      </c>
      <c r="C108" s="14" t="s">
        <v>628</v>
      </c>
      <c r="D108" s="14" t="s">
        <v>465</v>
      </c>
      <c r="E108" s="4" t="s">
        <v>389</v>
      </c>
      <c r="F108" s="4" t="s">
        <v>323</v>
      </c>
      <c r="G108" s="4" t="s">
        <v>402</v>
      </c>
      <c r="H108" s="48" t="s">
        <v>84</v>
      </c>
      <c r="I108" s="46">
        <v>0</v>
      </c>
      <c r="J108" s="46">
        <f t="shared" si="15"/>
        <v>0</v>
      </c>
      <c r="K108" s="46">
        <v>0</v>
      </c>
      <c r="L108" s="46">
        <f t="shared" si="16"/>
        <v>0</v>
      </c>
      <c r="M108" s="46">
        <v>1</v>
      </c>
      <c r="N108" s="46">
        <f t="shared" si="17"/>
        <v>0</v>
      </c>
      <c r="O108" s="47">
        <f t="shared" si="14"/>
        <v>1</v>
      </c>
      <c r="P108" s="104"/>
      <c r="Q108" s="35">
        <f t="shared" si="12"/>
        <v>0</v>
      </c>
    </row>
    <row r="109" spans="1:17" ht="27" customHeight="1">
      <c r="A109" s="2" t="str">
        <f t="shared" si="13"/>
        <v>BOLUİnşaat</v>
      </c>
      <c r="B109" s="14">
        <v>106</v>
      </c>
      <c r="C109" s="14" t="s">
        <v>629</v>
      </c>
      <c r="D109" s="14" t="s">
        <v>465</v>
      </c>
      <c r="E109" s="4" t="s">
        <v>391</v>
      </c>
      <c r="F109" s="4" t="s">
        <v>323</v>
      </c>
      <c r="G109" s="4" t="s">
        <v>390</v>
      </c>
      <c r="H109" s="48" t="s">
        <v>82</v>
      </c>
      <c r="I109" s="46">
        <v>105</v>
      </c>
      <c r="J109" s="46">
        <f t="shared" si="15"/>
        <v>0</v>
      </c>
      <c r="K109" s="46">
        <v>0</v>
      </c>
      <c r="L109" s="46">
        <f t="shared" si="16"/>
        <v>0</v>
      </c>
      <c r="M109" s="46">
        <v>1</v>
      </c>
      <c r="N109" s="46">
        <f t="shared" si="17"/>
        <v>0</v>
      </c>
      <c r="O109" s="47">
        <f t="shared" si="14"/>
        <v>106</v>
      </c>
      <c r="P109" s="104"/>
      <c r="Q109" s="35">
        <f t="shared" si="12"/>
        <v>0</v>
      </c>
    </row>
    <row r="110" spans="1:17" ht="27" customHeight="1">
      <c r="A110" s="2" t="str">
        <f t="shared" si="13"/>
        <v>BOLUİnşaat</v>
      </c>
      <c r="B110" s="14">
        <v>107</v>
      </c>
      <c r="C110" s="14" t="s">
        <v>630</v>
      </c>
      <c r="D110" s="14" t="s">
        <v>465</v>
      </c>
      <c r="E110" s="4" t="s">
        <v>392</v>
      </c>
      <c r="F110" s="4" t="s">
        <v>323</v>
      </c>
      <c r="G110" s="4" t="s">
        <v>393</v>
      </c>
      <c r="H110" s="48" t="s">
        <v>28</v>
      </c>
      <c r="I110" s="46">
        <v>0</v>
      </c>
      <c r="J110" s="46">
        <f t="shared" si="15"/>
        <v>0</v>
      </c>
      <c r="K110" s="46">
        <v>0</v>
      </c>
      <c r="L110" s="46">
        <f t="shared" si="16"/>
        <v>0</v>
      </c>
      <c r="M110" s="46">
        <v>1</v>
      </c>
      <c r="N110" s="46">
        <f t="shared" si="17"/>
        <v>0</v>
      </c>
      <c r="O110" s="47">
        <f t="shared" si="14"/>
        <v>1</v>
      </c>
      <c r="P110" s="104"/>
      <c r="Q110" s="35">
        <f t="shared" si="12"/>
        <v>0</v>
      </c>
    </row>
    <row r="111" spans="1:17" ht="27" customHeight="1">
      <c r="A111" s="2" t="str">
        <f t="shared" si="13"/>
        <v>BOLUİnşaat</v>
      </c>
      <c r="B111" s="14">
        <v>108</v>
      </c>
      <c r="C111" s="14" t="s">
        <v>631</v>
      </c>
      <c r="D111" s="14" t="s">
        <v>465</v>
      </c>
      <c r="E111" s="4" t="s">
        <v>394</v>
      </c>
      <c r="F111" s="4" t="s">
        <v>323</v>
      </c>
      <c r="G111" s="4" t="s">
        <v>396</v>
      </c>
      <c r="H111" s="48" t="s">
        <v>174</v>
      </c>
      <c r="I111" s="46">
        <v>0</v>
      </c>
      <c r="J111" s="46">
        <f t="shared" si="15"/>
        <v>0</v>
      </c>
      <c r="K111" s="46">
        <v>0</v>
      </c>
      <c r="L111" s="46">
        <f t="shared" si="16"/>
        <v>0</v>
      </c>
      <c r="M111" s="46">
        <v>1</v>
      </c>
      <c r="N111" s="46">
        <f t="shared" si="17"/>
        <v>0</v>
      </c>
      <c r="O111" s="47">
        <f t="shared" si="14"/>
        <v>1</v>
      </c>
      <c r="P111" s="104"/>
      <c r="Q111" s="35">
        <f t="shared" si="12"/>
        <v>0</v>
      </c>
    </row>
    <row r="112" spans="1:17" ht="27" customHeight="1">
      <c r="A112" s="2" t="str">
        <f t="shared" si="13"/>
        <v>BOLUİnşaat</v>
      </c>
      <c r="B112" s="14">
        <v>109</v>
      </c>
      <c r="C112" s="14" t="s">
        <v>632</v>
      </c>
      <c r="D112" s="14" t="s">
        <v>465</v>
      </c>
      <c r="E112" s="4" t="s">
        <v>395</v>
      </c>
      <c r="F112" s="4" t="s">
        <v>332</v>
      </c>
      <c r="G112" s="4" t="s">
        <v>397</v>
      </c>
      <c r="H112" s="48" t="s">
        <v>82</v>
      </c>
      <c r="I112" s="46">
        <v>0</v>
      </c>
      <c r="J112" s="46">
        <f t="shared" si="15"/>
        <v>0</v>
      </c>
      <c r="K112" s="46">
        <v>0</v>
      </c>
      <c r="L112" s="46">
        <f t="shared" si="16"/>
        <v>0</v>
      </c>
      <c r="M112" s="46">
        <v>141</v>
      </c>
      <c r="N112" s="46">
        <f t="shared" si="17"/>
        <v>0</v>
      </c>
      <c r="O112" s="47">
        <f t="shared" si="14"/>
        <v>141</v>
      </c>
      <c r="P112" s="104"/>
      <c r="Q112" s="35">
        <f t="shared" si="12"/>
        <v>0</v>
      </c>
    </row>
    <row r="113" spans="1:17" ht="27" customHeight="1">
      <c r="A113" s="2" t="str">
        <f t="shared" si="13"/>
        <v>BOLUİnşaat</v>
      </c>
      <c r="B113" s="14">
        <v>110</v>
      </c>
      <c r="C113" s="14" t="s">
        <v>633</v>
      </c>
      <c r="D113" s="14" t="s">
        <v>465</v>
      </c>
      <c r="E113" s="4" t="s">
        <v>398</v>
      </c>
      <c r="F113" s="4" t="s">
        <v>399</v>
      </c>
      <c r="G113" s="4" t="s">
        <v>462</v>
      </c>
      <c r="H113" s="48" t="s">
        <v>400</v>
      </c>
      <c r="I113" s="46">
        <v>3</v>
      </c>
      <c r="J113" s="46">
        <f t="shared" si="15"/>
        <v>0</v>
      </c>
      <c r="K113" s="46">
        <v>0</v>
      </c>
      <c r="L113" s="46">
        <f t="shared" si="16"/>
        <v>0</v>
      </c>
      <c r="M113" s="46">
        <v>1</v>
      </c>
      <c r="N113" s="46">
        <f t="shared" si="17"/>
        <v>0</v>
      </c>
      <c r="O113" s="47">
        <f t="shared" si="14"/>
        <v>4</v>
      </c>
      <c r="P113" s="104"/>
      <c r="Q113" s="35">
        <f t="shared" si="12"/>
        <v>0</v>
      </c>
    </row>
    <row r="114" spans="1:17" ht="27" customHeight="1">
      <c r="A114" s="2" t="str">
        <f t="shared" si="13"/>
        <v>BOLUİnşaat</v>
      </c>
      <c r="B114" s="14">
        <v>111</v>
      </c>
      <c r="C114" s="14" t="s">
        <v>634</v>
      </c>
      <c r="D114" s="14" t="s">
        <v>465</v>
      </c>
      <c r="E114" s="4" t="s">
        <v>401</v>
      </c>
      <c r="F114" s="4" t="s">
        <v>325</v>
      </c>
      <c r="G114" s="4" t="s">
        <v>413</v>
      </c>
      <c r="H114" s="48" t="s">
        <v>30</v>
      </c>
      <c r="I114" s="46">
        <v>0</v>
      </c>
      <c r="J114" s="46">
        <f t="shared" si="15"/>
        <v>0</v>
      </c>
      <c r="K114" s="46">
        <v>3</v>
      </c>
      <c r="L114" s="46">
        <f t="shared" si="16"/>
        <v>0</v>
      </c>
      <c r="M114" s="46">
        <v>2</v>
      </c>
      <c r="N114" s="46">
        <f t="shared" si="17"/>
        <v>0</v>
      </c>
      <c r="O114" s="47">
        <f t="shared" si="14"/>
        <v>5</v>
      </c>
      <c r="P114" s="104"/>
      <c r="Q114" s="35">
        <f t="shared" si="12"/>
        <v>0</v>
      </c>
    </row>
    <row r="115" spans="1:17" ht="27" customHeight="1">
      <c r="A115" s="2" t="str">
        <f t="shared" si="13"/>
        <v>BOLUİnşaat</v>
      </c>
      <c r="B115" s="14">
        <v>112</v>
      </c>
      <c r="C115" s="14" t="s">
        <v>635</v>
      </c>
      <c r="D115" s="14" t="s">
        <v>465</v>
      </c>
      <c r="E115" s="4" t="s">
        <v>404</v>
      </c>
      <c r="F115" s="4" t="s">
        <v>325</v>
      </c>
      <c r="G115" s="4" t="s">
        <v>412</v>
      </c>
      <c r="H115" s="48" t="s">
        <v>30</v>
      </c>
      <c r="I115" s="46">
        <v>0</v>
      </c>
      <c r="J115" s="46">
        <f t="shared" si="15"/>
        <v>0</v>
      </c>
      <c r="K115" s="46">
        <v>0</v>
      </c>
      <c r="L115" s="46">
        <f t="shared" si="16"/>
        <v>0</v>
      </c>
      <c r="M115" s="46">
        <v>6</v>
      </c>
      <c r="N115" s="46">
        <f t="shared" si="17"/>
        <v>0</v>
      </c>
      <c r="O115" s="47">
        <f t="shared" si="14"/>
        <v>6</v>
      </c>
      <c r="P115" s="104"/>
      <c r="Q115" s="35">
        <f t="shared" si="12"/>
        <v>0</v>
      </c>
    </row>
    <row r="116" spans="1:17" ht="27" customHeight="1">
      <c r="A116" s="2" t="str">
        <f t="shared" si="13"/>
        <v>BOLUİnşaat</v>
      </c>
      <c r="B116" s="14">
        <v>113</v>
      </c>
      <c r="C116" s="14" t="s">
        <v>636</v>
      </c>
      <c r="D116" s="14" t="s">
        <v>465</v>
      </c>
      <c r="E116" s="4" t="s">
        <v>407</v>
      </c>
      <c r="F116" s="4" t="s">
        <v>325</v>
      </c>
      <c r="G116" s="4" t="s">
        <v>414</v>
      </c>
      <c r="H116" s="48" t="s">
        <v>30</v>
      </c>
      <c r="I116" s="46">
        <v>0</v>
      </c>
      <c r="J116" s="46">
        <f t="shared" si="15"/>
        <v>0</v>
      </c>
      <c r="K116" s="46">
        <v>0</v>
      </c>
      <c r="L116" s="46">
        <f t="shared" si="16"/>
        <v>0</v>
      </c>
      <c r="M116" s="46">
        <v>1</v>
      </c>
      <c r="N116" s="46">
        <f t="shared" si="17"/>
        <v>0</v>
      </c>
      <c r="O116" s="47">
        <f t="shared" si="14"/>
        <v>1</v>
      </c>
      <c r="P116" s="104"/>
      <c r="Q116" s="35">
        <f t="shared" si="12"/>
        <v>0</v>
      </c>
    </row>
    <row r="117" spans="1:17" ht="27" customHeight="1">
      <c r="A117" s="2" t="str">
        <f t="shared" si="13"/>
        <v>BOLUİnşaat</v>
      </c>
      <c r="B117" s="14">
        <v>114</v>
      </c>
      <c r="C117" s="14" t="s">
        <v>637</v>
      </c>
      <c r="D117" s="14" t="s">
        <v>465</v>
      </c>
      <c r="E117" s="4" t="s">
        <v>476</v>
      </c>
      <c r="F117" s="4" t="s">
        <v>333</v>
      </c>
      <c r="G117" s="4" t="s">
        <v>406</v>
      </c>
      <c r="H117" s="48" t="s">
        <v>82</v>
      </c>
      <c r="I117" s="46">
        <v>0</v>
      </c>
      <c r="J117" s="46">
        <f t="shared" si="15"/>
        <v>0</v>
      </c>
      <c r="K117" s="46">
        <v>0</v>
      </c>
      <c r="L117" s="46">
        <f t="shared" si="16"/>
        <v>0</v>
      </c>
      <c r="M117" s="46">
        <v>1</v>
      </c>
      <c r="N117" s="46">
        <f t="shared" si="17"/>
        <v>0</v>
      </c>
      <c r="O117" s="47">
        <f t="shared" si="14"/>
        <v>1</v>
      </c>
      <c r="P117" s="104"/>
      <c r="Q117" s="35">
        <f t="shared" si="12"/>
        <v>0</v>
      </c>
    </row>
    <row r="118" spans="1:17" ht="27" customHeight="1">
      <c r="A118" s="2" t="str">
        <f t="shared" si="13"/>
        <v>BOLUİnşaat</v>
      </c>
      <c r="B118" s="14">
        <v>115</v>
      </c>
      <c r="C118" s="14" t="s">
        <v>638</v>
      </c>
      <c r="D118" s="14" t="s">
        <v>465</v>
      </c>
      <c r="E118" s="4" t="s">
        <v>408</v>
      </c>
      <c r="F118" s="4" t="s">
        <v>333</v>
      </c>
      <c r="G118" s="4" t="s">
        <v>422</v>
      </c>
      <c r="H118" s="48" t="s">
        <v>82</v>
      </c>
      <c r="I118" s="46">
        <v>0</v>
      </c>
      <c r="J118" s="46">
        <f t="shared" si="15"/>
        <v>0</v>
      </c>
      <c r="K118" s="46">
        <v>0</v>
      </c>
      <c r="L118" s="46">
        <f t="shared" si="16"/>
        <v>0</v>
      </c>
      <c r="M118" s="46">
        <v>1</v>
      </c>
      <c r="N118" s="46">
        <f t="shared" si="17"/>
        <v>0</v>
      </c>
      <c r="O118" s="47">
        <f t="shared" si="14"/>
        <v>1</v>
      </c>
      <c r="P118" s="104"/>
      <c r="Q118" s="35">
        <f t="shared" si="12"/>
        <v>0</v>
      </c>
    </row>
    <row r="119" spans="1:17" ht="27" customHeight="1">
      <c r="A119" s="2" t="str">
        <f t="shared" si="13"/>
        <v>BOLUİnşaat</v>
      </c>
      <c r="B119" s="14">
        <v>116</v>
      </c>
      <c r="C119" s="14" t="s">
        <v>639</v>
      </c>
      <c r="D119" s="14" t="s">
        <v>465</v>
      </c>
      <c r="E119" s="4" t="s">
        <v>409</v>
      </c>
      <c r="F119" s="4" t="s">
        <v>339</v>
      </c>
      <c r="G119" s="4" t="s">
        <v>424</v>
      </c>
      <c r="H119" s="48" t="s">
        <v>82</v>
      </c>
      <c r="I119" s="46">
        <v>0</v>
      </c>
      <c r="J119" s="46">
        <f t="shared" si="15"/>
        <v>0</v>
      </c>
      <c r="K119" s="46">
        <v>0</v>
      </c>
      <c r="L119" s="46">
        <f t="shared" si="16"/>
        <v>0</v>
      </c>
      <c r="M119" s="46">
        <v>1</v>
      </c>
      <c r="N119" s="46">
        <f t="shared" si="17"/>
        <v>0</v>
      </c>
      <c r="O119" s="47">
        <f t="shared" si="14"/>
        <v>1</v>
      </c>
      <c r="P119" s="104"/>
      <c r="Q119" s="35">
        <f t="shared" si="12"/>
        <v>0</v>
      </c>
    </row>
    <row r="120" spans="1:17" ht="27" customHeight="1">
      <c r="A120" s="2" t="str">
        <f t="shared" si="13"/>
        <v>BOLUİnşaat</v>
      </c>
      <c r="B120" s="14">
        <v>117</v>
      </c>
      <c r="C120" s="14" t="s">
        <v>640</v>
      </c>
      <c r="D120" s="14" t="s">
        <v>465</v>
      </c>
      <c r="E120" s="4" t="s">
        <v>410</v>
      </c>
      <c r="F120" s="4" t="s">
        <v>339</v>
      </c>
      <c r="G120" s="4" t="s">
        <v>425</v>
      </c>
      <c r="H120" s="48" t="s">
        <v>84</v>
      </c>
      <c r="I120" s="46">
        <v>0</v>
      </c>
      <c r="J120" s="46">
        <f t="shared" si="15"/>
        <v>0</v>
      </c>
      <c r="K120" s="46">
        <v>0</v>
      </c>
      <c r="L120" s="46">
        <f t="shared" si="16"/>
        <v>0</v>
      </c>
      <c r="M120" s="46">
        <v>1</v>
      </c>
      <c r="N120" s="46">
        <f t="shared" si="17"/>
        <v>0</v>
      </c>
      <c r="O120" s="47">
        <f t="shared" si="14"/>
        <v>1</v>
      </c>
      <c r="P120" s="104"/>
      <c r="Q120" s="35">
        <f t="shared" si="12"/>
        <v>0</v>
      </c>
    </row>
    <row r="121" spans="1:17" ht="27" customHeight="1">
      <c r="A121" s="2" t="str">
        <f t="shared" si="13"/>
        <v>BOLUİnşaat</v>
      </c>
      <c r="B121" s="14">
        <v>118</v>
      </c>
      <c r="C121" s="14" t="s">
        <v>641</v>
      </c>
      <c r="D121" s="14" t="s">
        <v>465</v>
      </c>
      <c r="E121" s="4" t="s">
        <v>415</v>
      </c>
      <c r="F121" s="4" t="s">
        <v>339</v>
      </c>
      <c r="G121" s="4" t="s">
        <v>426</v>
      </c>
      <c r="H121" s="48" t="s">
        <v>82</v>
      </c>
      <c r="I121" s="46">
        <v>0</v>
      </c>
      <c r="J121" s="46">
        <f t="shared" si="15"/>
        <v>0</v>
      </c>
      <c r="K121" s="46">
        <v>0</v>
      </c>
      <c r="L121" s="46">
        <f t="shared" si="16"/>
        <v>0</v>
      </c>
      <c r="M121" s="46">
        <v>1</v>
      </c>
      <c r="N121" s="46">
        <f t="shared" si="17"/>
        <v>0</v>
      </c>
      <c r="O121" s="47">
        <f t="shared" si="14"/>
        <v>1</v>
      </c>
      <c r="P121" s="104"/>
      <c r="Q121" s="35">
        <f t="shared" si="12"/>
        <v>0</v>
      </c>
    </row>
    <row r="122" spans="1:17" ht="27" customHeight="1">
      <c r="A122" s="2" t="str">
        <f t="shared" si="13"/>
        <v>BOLUİnşaat</v>
      </c>
      <c r="B122" s="14">
        <v>119</v>
      </c>
      <c r="C122" s="14" t="s">
        <v>642</v>
      </c>
      <c r="D122" s="14" t="s">
        <v>465</v>
      </c>
      <c r="E122" s="4" t="s">
        <v>416</v>
      </c>
      <c r="F122" s="4" t="s">
        <v>325</v>
      </c>
      <c r="G122" s="4" t="s">
        <v>433</v>
      </c>
      <c r="H122" s="48" t="s">
        <v>82</v>
      </c>
      <c r="I122" s="46">
        <v>0</v>
      </c>
      <c r="J122" s="46">
        <f t="shared" si="15"/>
        <v>0</v>
      </c>
      <c r="K122" s="46">
        <v>0</v>
      </c>
      <c r="L122" s="46">
        <f t="shared" si="16"/>
        <v>0</v>
      </c>
      <c r="M122" s="46">
        <v>1</v>
      </c>
      <c r="N122" s="46">
        <f t="shared" si="17"/>
        <v>0</v>
      </c>
      <c r="O122" s="47">
        <f t="shared" si="14"/>
        <v>1</v>
      </c>
      <c r="P122" s="104"/>
      <c r="Q122" s="35">
        <f t="shared" si="12"/>
        <v>0</v>
      </c>
    </row>
    <row r="123" spans="1:17" ht="27" customHeight="1">
      <c r="A123" s="2" t="str">
        <f t="shared" si="13"/>
        <v>BOLUİnşaat</v>
      </c>
      <c r="B123" s="14">
        <v>120</v>
      </c>
      <c r="C123" s="14" t="s">
        <v>643</v>
      </c>
      <c r="D123" s="14" t="s">
        <v>465</v>
      </c>
      <c r="E123" s="4" t="s">
        <v>430</v>
      </c>
      <c r="F123" s="4" t="s">
        <v>325</v>
      </c>
      <c r="G123" s="4" t="s">
        <v>434</v>
      </c>
      <c r="H123" s="48" t="s">
        <v>82</v>
      </c>
      <c r="I123" s="46">
        <v>0</v>
      </c>
      <c r="J123" s="46">
        <f t="shared" si="15"/>
        <v>0</v>
      </c>
      <c r="K123" s="46">
        <v>0</v>
      </c>
      <c r="L123" s="46">
        <f t="shared" si="16"/>
        <v>0</v>
      </c>
      <c r="M123" s="46">
        <v>1</v>
      </c>
      <c r="N123" s="46">
        <f t="shared" si="17"/>
        <v>0</v>
      </c>
      <c r="O123" s="47">
        <f t="shared" si="14"/>
        <v>1</v>
      </c>
      <c r="P123" s="104"/>
      <c r="Q123" s="35">
        <f t="shared" si="12"/>
        <v>0</v>
      </c>
    </row>
    <row r="124" spans="1:17" ht="27" customHeight="1">
      <c r="A124" s="2" t="str">
        <f t="shared" si="13"/>
        <v>BOLUİnşaat</v>
      </c>
      <c r="B124" s="14">
        <v>121</v>
      </c>
      <c r="C124" s="14" t="s">
        <v>644</v>
      </c>
      <c r="D124" s="14" t="s">
        <v>465</v>
      </c>
      <c r="E124" s="4" t="s">
        <v>431</v>
      </c>
      <c r="F124" s="4" t="s">
        <v>325</v>
      </c>
      <c r="G124" s="4" t="s">
        <v>436</v>
      </c>
      <c r="H124" s="48" t="s">
        <v>30</v>
      </c>
      <c r="I124" s="46">
        <v>0</v>
      </c>
      <c r="J124" s="46">
        <f t="shared" si="15"/>
        <v>0</v>
      </c>
      <c r="K124" s="46">
        <v>0</v>
      </c>
      <c r="L124" s="46">
        <f t="shared" si="16"/>
        <v>0</v>
      </c>
      <c r="M124" s="46">
        <v>1</v>
      </c>
      <c r="N124" s="46">
        <f t="shared" si="17"/>
        <v>0</v>
      </c>
      <c r="O124" s="47">
        <f t="shared" si="14"/>
        <v>1</v>
      </c>
      <c r="P124" s="104"/>
      <c r="Q124" s="35">
        <f t="shared" si="12"/>
        <v>0</v>
      </c>
    </row>
    <row r="125" spans="1:17" ht="27" customHeight="1">
      <c r="A125" s="2" t="str">
        <f t="shared" si="13"/>
        <v>BOLUİnşaat</v>
      </c>
      <c r="B125" s="14">
        <v>122</v>
      </c>
      <c r="C125" s="14" t="s">
        <v>645</v>
      </c>
      <c r="D125" s="14" t="s">
        <v>465</v>
      </c>
      <c r="E125" s="4" t="s">
        <v>432</v>
      </c>
      <c r="F125" s="4" t="s">
        <v>336</v>
      </c>
      <c r="G125" s="4" t="s">
        <v>437</v>
      </c>
      <c r="H125" s="48" t="s">
        <v>84</v>
      </c>
      <c r="I125" s="46">
        <v>0</v>
      </c>
      <c r="J125" s="46">
        <f t="shared" si="15"/>
        <v>0</v>
      </c>
      <c r="K125" s="46">
        <v>0</v>
      </c>
      <c r="L125" s="46">
        <f t="shared" si="16"/>
        <v>0</v>
      </c>
      <c r="M125" s="46">
        <v>1</v>
      </c>
      <c r="N125" s="46">
        <f t="shared" si="17"/>
        <v>0</v>
      </c>
      <c r="O125" s="47">
        <f t="shared" si="14"/>
        <v>1</v>
      </c>
      <c r="P125" s="104"/>
      <c r="Q125" s="35">
        <f t="shared" si="12"/>
        <v>0</v>
      </c>
    </row>
    <row r="126" spans="1:17" ht="27" customHeight="1">
      <c r="A126" s="2" t="str">
        <f t="shared" si="13"/>
        <v>BOLUİnşaat</v>
      </c>
      <c r="B126" s="14">
        <v>123</v>
      </c>
      <c r="C126" s="14" t="s">
        <v>646</v>
      </c>
      <c r="D126" s="14" t="s">
        <v>465</v>
      </c>
      <c r="E126" s="4" t="s">
        <v>439</v>
      </c>
      <c r="F126" s="4" t="s">
        <v>339</v>
      </c>
      <c r="G126" s="4" t="s">
        <v>438</v>
      </c>
      <c r="H126" s="48" t="s">
        <v>84</v>
      </c>
      <c r="I126" s="46">
        <v>0</v>
      </c>
      <c r="J126" s="46">
        <f t="shared" si="15"/>
        <v>0</v>
      </c>
      <c r="K126" s="46">
        <v>0</v>
      </c>
      <c r="L126" s="46">
        <f t="shared" si="16"/>
        <v>0</v>
      </c>
      <c r="M126" s="46">
        <v>1</v>
      </c>
      <c r="N126" s="46">
        <f t="shared" si="17"/>
        <v>0</v>
      </c>
      <c r="O126" s="47">
        <f t="shared" si="14"/>
        <v>1</v>
      </c>
      <c r="P126" s="104"/>
      <c r="Q126" s="35">
        <f t="shared" si="12"/>
        <v>0</v>
      </c>
    </row>
    <row r="127" spans="1:17" ht="27" customHeight="1">
      <c r="A127" s="2" t="str">
        <f t="shared" si="13"/>
        <v>BOLUİnşaat</v>
      </c>
      <c r="B127" s="14">
        <v>124</v>
      </c>
      <c r="C127" s="14" t="s">
        <v>647</v>
      </c>
      <c r="D127" s="14" t="s">
        <v>465</v>
      </c>
      <c r="E127" s="4" t="s">
        <v>440</v>
      </c>
      <c r="F127" s="4" t="s">
        <v>326</v>
      </c>
      <c r="G127" s="4" t="s">
        <v>461</v>
      </c>
      <c r="H127" s="48" t="s">
        <v>82</v>
      </c>
      <c r="I127" s="46">
        <v>0</v>
      </c>
      <c r="J127" s="46">
        <f t="shared" si="15"/>
        <v>0</v>
      </c>
      <c r="K127" s="46">
        <v>0</v>
      </c>
      <c r="L127" s="46">
        <f t="shared" si="16"/>
        <v>0</v>
      </c>
      <c r="M127" s="46">
        <v>1</v>
      </c>
      <c r="N127" s="46">
        <f t="shared" si="17"/>
        <v>0</v>
      </c>
      <c r="O127" s="47">
        <f t="shared" si="14"/>
        <v>1</v>
      </c>
      <c r="P127" s="104"/>
      <c r="Q127" s="35">
        <f t="shared" si="12"/>
        <v>0</v>
      </c>
    </row>
    <row r="128" spans="1:17" ht="27" customHeight="1">
      <c r="A128" s="2" t="str">
        <f t="shared" si="13"/>
        <v>BOLUİnşaat</v>
      </c>
      <c r="B128" s="14">
        <v>125</v>
      </c>
      <c r="C128" s="14" t="s">
        <v>648</v>
      </c>
      <c r="D128" s="14" t="s">
        <v>465</v>
      </c>
      <c r="E128" s="4" t="s">
        <v>479</v>
      </c>
      <c r="F128" s="4" t="s">
        <v>325</v>
      </c>
      <c r="G128" s="4" t="s">
        <v>480</v>
      </c>
      <c r="H128" s="48" t="s">
        <v>28</v>
      </c>
      <c r="I128" s="46">
        <v>0</v>
      </c>
      <c r="J128" s="46">
        <f t="shared" si="15"/>
        <v>0</v>
      </c>
      <c r="K128" s="46">
        <v>0</v>
      </c>
      <c r="L128" s="46">
        <f t="shared" si="16"/>
        <v>0</v>
      </c>
      <c r="M128" s="46">
        <v>1</v>
      </c>
      <c r="N128" s="46">
        <f t="shared" si="17"/>
        <v>0</v>
      </c>
      <c r="O128" s="47">
        <f t="shared" si="14"/>
        <v>1</v>
      </c>
      <c r="P128" s="104"/>
      <c r="Q128" s="35">
        <f t="shared" si="12"/>
        <v>0</v>
      </c>
    </row>
    <row r="129" spans="1:17" ht="27" customHeight="1">
      <c r="A129" s="2" t="str">
        <f t="shared" si="13"/>
        <v>BOLUİnşaat</v>
      </c>
      <c r="B129" s="14">
        <v>126</v>
      </c>
      <c r="C129" s="14" t="s">
        <v>649</v>
      </c>
      <c r="D129" s="14" t="s">
        <v>465</v>
      </c>
      <c r="E129" s="4" t="s">
        <v>481</v>
      </c>
      <c r="F129" s="4" t="s">
        <v>325</v>
      </c>
      <c r="G129" s="4" t="s">
        <v>483</v>
      </c>
      <c r="H129" s="48" t="s">
        <v>30</v>
      </c>
      <c r="I129" s="46">
        <v>0</v>
      </c>
      <c r="J129" s="46">
        <f t="shared" si="15"/>
        <v>0</v>
      </c>
      <c r="K129" s="46">
        <v>0</v>
      </c>
      <c r="L129" s="46">
        <f t="shared" si="16"/>
        <v>0</v>
      </c>
      <c r="M129" s="46">
        <v>1</v>
      </c>
      <c r="N129" s="46">
        <f t="shared" si="17"/>
        <v>0</v>
      </c>
      <c r="O129" s="47">
        <f t="shared" si="14"/>
        <v>1</v>
      </c>
      <c r="P129" s="104"/>
      <c r="Q129" s="35">
        <f t="shared" si="12"/>
        <v>0</v>
      </c>
    </row>
    <row r="130" spans="1:17" ht="27" customHeight="1">
      <c r="A130" s="2" t="str">
        <f t="shared" si="13"/>
        <v>BOLUİnşaat</v>
      </c>
      <c r="B130" s="14">
        <v>127</v>
      </c>
      <c r="C130" s="14" t="s">
        <v>650</v>
      </c>
      <c r="D130" s="14" t="s">
        <v>465</v>
      </c>
      <c r="E130" s="4" t="s">
        <v>484</v>
      </c>
      <c r="F130" s="4" t="s">
        <v>325</v>
      </c>
      <c r="G130" s="4" t="s">
        <v>482</v>
      </c>
      <c r="H130" s="48" t="s">
        <v>30</v>
      </c>
      <c r="I130" s="46">
        <v>0</v>
      </c>
      <c r="J130" s="46">
        <f t="shared" si="15"/>
        <v>0</v>
      </c>
      <c r="K130" s="46">
        <v>0</v>
      </c>
      <c r="L130" s="46">
        <f t="shared" si="16"/>
        <v>0</v>
      </c>
      <c r="M130" s="46">
        <v>2</v>
      </c>
      <c r="N130" s="46">
        <f t="shared" si="17"/>
        <v>0</v>
      </c>
      <c r="O130" s="47">
        <f t="shared" si="14"/>
        <v>2</v>
      </c>
      <c r="P130" s="104"/>
      <c r="Q130" s="35">
        <f t="shared" si="12"/>
        <v>0</v>
      </c>
    </row>
    <row r="131" spans="1:17" ht="27" customHeight="1">
      <c r="A131" s="2" t="str">
        <f t="shared" si="13"/>
        <v>BOLUİnşaat</v>
      </c>
      <c r="B131" s="14">
        <v>128</v>
      </c>
      <c r="C131" s="14" t="s">
        <v>651</v>
      </c>
      <c r="D131" s="14" t="s">
        <v>465</v>
      </c>
      <c r="E131" s="4" t="s">
        <v>486</v>
      </c>
      <c r="F131" s="4" t="s">
        <v>325</v>
      </c>
      <c r="G131" s="4" t="s">
        <v>485</v>
      </c>
      <c r="H131" s="48" t="s">
        <v>30</v>
      </c>
      <c r="I131" s="46">
        <v>0</v>
      </c>
      <c r="J131" s="46">
        <f t="shared" si="15"/>
        <v>0</v>
      </c>
      <c r="K131" s="46">
        <v>0</v>
      </c>
      <c r="L131" s="46">
        <f t="shared" si="16"/>
        <v>0</v>
      </c>
      <c r="M131" s="46">
        <v>1</v>
      </c>
      <c r="N131" s="46">
        <f t="shared" si="17"/>
        <v>0</v>
      </c>
      <c r="O131" s="47">
        <f t="shared" si="14"/>
        <v>1</v>
      </c>
      <c r="P131" s="104"/>
      <c r="Q131" s="35">
        <f t="shared" si="12"/>
        <v>0</v>
      </c>
    </row>
    <row r="132" spans="1:17" ht="27" customHeight="1">
      <c r="A132" s="2" t="str">
        <f t="shared" si="13"/>
        <v>BOLUİnşaat</v>
      </c>
      <c r="B132" s="14">
        <v>129</v>
      </c>
      <c r="C132" s="14" t="s">
        <v>652</v>
      </c>
      <c r="D132" s="14" t="s">
        <v>465</v>
      </c>
      <c r="E132" s="4" t="s">
        <v>488</v>
      </c>
      <c r="F132" s="4" t="s">
        <v>325</v>
      </c>
      <c r="G132" s="4" t="s">
        <v>487</v>
      </c>
      <c r="H132" s="48" t="s">
        <v>30</v>
      </c>
      <c r="I132" s="46">
        <v>0</v>
      </c>
      <c r="J132" s="46">
        <f t="shared" ref="J132:J163" si="18">I132*P132</f>
        <v>0</v>
      </c>
      <c r="K132" s="46">
        <v>0</v>
      </c>
      <c r="L132" s="46">
        <f t="shared" ref="L132:L163" si="19">K132*P132</f>
        <v>0</v>
      </c>
      <c r="M132" s="46">
        <v>1</v>
      </c>
      <c r="N132" s="46">
        <f t="shared" ref="N132:N163" si="20">M132*P132</f>
        <v>0</v>
      </c>
      <c r="O132" s="47">
        <f t="shared" si="14"/>
        <v>1</v>
      </c>
      <c r="P132" s="104"/>
      <c r="Q132" s="35">
        <f t="shared" ref="Q132:Q195" si="21">O132*P132</f>
        <v>0</v>
      </c>
    </row>
    <row r="133" spans="1:17" ht="27" customHeight="1">
      <c r="A133" s="2" t="str">
        <f t="shared" ref="A133:A224" si="22">CONCATENATE("BOLU",D133)</f>
        <v>BOLUİnşaat</v>
      </c>
      <c r="B133" s="14">
        <v>130</v>
      </c>
      <c r="C133" s="14" t="s">
        <v>653</v>
      </c>
      <c r="D133" s="14" t="s">
        <v>465</v>
      </c>
      <c r="E133" s="4" t="s">
        <v>492</v>
      </c>
      <c r="F133" s="4" t="s">
        <v>325</v>
      </c>
      <c r="G133" s="4" t="s">
        <v>491</v>
      </c>
      <c r="H133" s="48" t="s">
        <v>30</v>
      </c>
      <c r="I133" s="46">
        <v>0</v>
      </c>
      <c r="J133" s="46">
        <f t="shared" si="18"/>
        <v>0</v>
      </c>
      <c r="K133" s="46">
        <v>0</v>
      </c>
      <c r="L133" s="46">
        <f t="shared" si="19"/>
        <v>0</v>
      </c>
      <c r="M133" s="46">
        <v>2</v>
      </c>
      <c r="N133" s="46">
        <f t="shared" si="20"/>
        <v>0</v>
      </c>
      <c r="O133" s="47">
        <f t="shared" ref="O133:O198" si="23">I133+K133+M133</f>
        <v>2</v>
      </c>
      <c r="P133" s="104"/>
      <c r="Q133" s="35">
        <f t="shared" si="21"/>
        <v>0</v>
      </c>
    </row>
    <row r="134" spans="1:17" ht="27" customHeight="1">
      <c r="A134" s="2" t="str">
        <f t="shared" si="22"/>
        <v>BOLUİnşaat</v>
      </c>
      <c r="B134" s="14">
        <v>131</v>
      </c>
      <c r="C134" s="14" t="s">
        <v>654</v>
      </c>
      <c r="D134" s="14" t="s">
        <v>465</v>
      </c>
      <c r="E134" s="4" t="s">
        <v>494</v>
      </c>
      <c r="F134" s="4" t="s">
        <v>326</v>
      </c>
      <c r="G134" s="4" t="s">
        <v>495</v>
      </c>
      <c r="H134" s="48" t="s">
        <v>496</v>
      </c>
      <c r="I134" s="46">
        <v>0</v>
      </c>
      <c r="J134" s="46">
        <f t="shared" si="18"/>
        <v>0</v>
      </c>
      <c r="K134" s="46">
        <v>0</v>
      </c>
      <c r="L134" s="46">
        <f t="shared" si="19"/>
        <v>0</v>
      </c>
      <c r="M134" s="46">
        <v>1</v>
      </c>
      <c r="N134" s="46">
        <f t="shared" si="20"/>
        <v>0</v>
      </c>
      <c r="O134" s="47">
        <f t="shared" si="23"/>
        <v>1</v>
      </c>
      <c r="P134" s="104"/>
      <c r="Q134" s="35">
        <f t="shared" si="21"/>
        <v>0</v>
      </c>
    </row>
    <row r="135" spans="1:17" ht="27" customHeight="1">
      <c r="A135" s="2" t="str">
        <f t="shared" si="22"/>
        <v>BOLUİnşaat</v>
      </c>
      <c r="B135" s="14">
        <v>132</v>
      </c>
      <c r="C135" s="14" t="s">
        <v>655</v>
      </c>
      <c r="D135" s="14" t="s">
        <v>465</v>
      </c>
      <c r="E135" s="4" t="s">
        <v>500</v>
      </c>
      <c r="F135" s="4" t="s">
        <v>339</v>
      </c>
      <c r="G135" s="4" t="s">
        <v>499</v>
      </c>
      <c r="H135" s="48" t="s">
        <v>496</v>
      </c>
      <c r="I135" s="46">
        <v>0</v>
      </c>
      <c r="J135" s="46">
        <f t="shared" si="18"/>
        <v>0</v>
      </c>
      <c r="K135" s="46">
        <v>0</v>
      </c>
      <c r="L135" s="46">
        <f t="shared" si="19"/>
        <v>0</v>
      </c>
      <c r="M135" s="46">
        <v>1</v>
      </c>
      <c r="N135" s="46">
        <f t="shared" si="20"/>
        <v>0</v>
      </c>
      <c r="O135" s="47">
        <f t="shared" si="23"/>
        <v>1</v>
      </c>
      <c r="P135" s="104"/>
      <c r="Q135" s="35">
        <f t="shared" si="21"/>
        <v>0</v>
      </c>
    </row>
    <row r="136" spans="1:17" ht="27" customHeight="1">
      <c r="A136" s="2" t="str">
        <f t="shared" si="22"/>
        <v>BOLUİnşaat</v>
      </c>
      <c r="B136" s="14">
        <v>133</v>
      </c>
      <c r="C136" s="14" t="s">
        <v>824</v>
      </c>
      <c r="D136" s="14" t="s">
        <v>465</v>
      </c>
      <c r="E136" s="4" t="s">
        <v>819</v>
      </c>
      <c r="F136" s="4" t="s">
        <v>326</v>
      </c>
      <c r="G136" s="4" t="s">
        <v>818</v>
      </c>
      <c r="H136" s="48" t="s">
        <v>496</v>
      </c>
      <c r="I136" s="46">
        <v>0</v>
      </c>
      <c r="J136" s="46">
        <f t="shared" si="18"/>
        <v>0</v>
      </c>
      <c r="K136" s="46">
        <v>0</v>
      </c>
      <c r="L136" s="46">
        <f t="shared" si="19"/>
        <v>0</v>
      </c>
      <c r="M136" s="46">
        <v>1</v>
      </c>
      <c r="N136" s="46">
        <f t="shared" si="20"/>
        <v>0</v>
      </c>
      <c r="O136" s="47">
        <f t="shared" si="23"/>
        <v>1</v>
      </c>
      <c r="P136" s="104"/>
      <c r="Q136" s="35">
        <f t="shared" si="21"/>
        <v>0</v>
      </c>
    </row>
    <row r="137" spans="1:17" ht="27" customHeight="1">
      <c r="A137" s="2" t="str">
        <f t="shared" si="22"/>
        <v>BOLUİnşaat</v>
      </c>
      <c r="B137" s="14">
        <v>134</v>
      </c>
      <c r="C137" s="14" t="s">
        <v>825</v>
      </c>
      <c r="D137" s="14" t="s">
        <v>465</v>
      </c>
      <c r="E137" s="4" t="s">
        <v>820</v>
      </c>
      <c r="F137" s="4" t="s">
        <v>332</v>
      </c>
      <c r="G137" s="4" t="s">
        <v>821</v>
      </c>
      <c r="H137" s="48" t="s">
        <v>496</v>
      </c>
      <c r="I137" s="46">
        <v>0</v>
      </c>
      <c r="J137" s="46">
        <f t="shared" si="18"/>
        <v>0</v>
      </c>
      <c r="K137" s="46">
        <v>0</v>
      </c>
      <c r="L137" s="46">
        <f t="shared" si="19"/>
        <v>0</v>
      </c>
      <c r="M137" s="46">
        <v>1</v>
      </c>
      <c r="N137" s="46">
        <f t="shared" si="20"/>
        <v>0</v>
      </c>
      <c r="O137" s="47">
        <f t="shared" si="23"/>
        <v>1</v>
      </c>
      <c r="P137" s="104"/>
      <c r="Q137" s="35">
        <f t="shared" si="21"/>
        <v>0</v>
      </c>
    </row>
    <row r="138" spans="1:17" ht="27" customHeight="1">
      <c r="A138" s="2" t="str">
        <f t="shared" si="22"/>
        <v>BOLUİnşaat</v>
      </c>
      <c r="B138" s="14">
        <v>135</v>
      </c>
      <c r="C138" s="14" t="s">
        <v>826</v>
      </c>
      <c r="D138" s="14" t="s">
        <v>465</v>
      </c>
      <c r="E138" s="4" t="s">
        <v>823</v>
      </c>
      <c r="F138" s="4" t="s">
        <v>325</v>
      </c>
      <c r="G138" s="4" t="s">
        <v>822</v>
      </c>
      <c r="H138" s="48" t="s">
        <v>30</v>
      </c>
      <c r="I138" s="46">
        <v>0</v>
      </c>
      <c r="J138" s="46">
        <f t="shared" si="18"/>
        <v>0</v>
      </c>
      <c r="K138" s="46">
        <v>0</v>
      </c>
      <c r="L138" s="46">
        <f t="shared" si="19"/>
        <v>0</v>
      </c>
      <c r="M138" s="46">
        <v>1</v>
      </c>
      <c r="N138" s="46">
        <f t="shared" si="20"/>
        <v>0</v>
      </c>
      <c r="O138" s="47">
        <f t="shared" si="23"/>
        <v>1</v>
      </c>
      <c r="P138" s="104"/>
      <c r="Q138" s="35">
        <f t="shared" si="21"/>
        <v>0</v>
      </c>
    </row>
    <row r="139" spans="1:17" ht="27" customHeight="1">
      <c r="A139" s="2" t="str">
        <f t="shared" si="22"/>
        <v>BOLUİnşaat</v>
      </c>
      <c r="B139" s="14">
        <v>136</v>
      </c>
      <c r="C139" s="14" t="s">
        <v>833</v>
      </c>
      <c r="D139" s="14" t="s">
        <v>465</v>
      </c>
      <c r="E139" s="4" t="s">
        <v>830</v>
      </c>
      <c r="F139" s="4" t="s">
        <v>325</v>
      </c>
      <c r="G139" s="4" t="s">
        <v>827</v>
      </c>
      <c r="H139" s="48" t="s">
        <v>496</v>
      </c>
      <c r="I139" s="46">
        <v>0</v>
      </c>
      <c r="J139" s="46">
        <f t="shared" si="18"/>
        <v>0</v>
      </c>
      <c r="K139" s="46">
        <v>0</v>
      </c>
      <c r="L139" s="46">
        <f t="shared" si="19"/>
        <v>0</v>
      </c>
      <c r="M139" s="46">
        <v>1</v>
      </c>
      <c r="N139" s="46">
        <f t="shared" si="20"/>
        <v>0</v>
      </c>
      <c r="O139" s="47">
        <f t="shared" si="23"/>
        <v>1</v>
      </c>
      <c r="P139" s="104"/>
      <c r="Q139" s="35">
        <f t="shared" si="21"/>
        <v>0</v>
      </c>
    </row>
    <row r="140" spans="1:17" ht="27" customHeight="1">
      <c r="A140" s="2" t="str">
        <f t="shared" si="22"/>
        <v>BOLUİnşaat</v>
      </c>
      <c r="B140" s="14">
        <v>137</v>
      </c>
      <c r="C140" s="14" t="s">
        <v>834</v>
      </c>
      <c r="D140" s="14" t="s">
        <v>465</v>
      </c>
      <c r="E140" s="4" t="s">
        <v>831</v>
      </c>
      <c r="F140" s="4" t="s">
        <v>325</v>
      </c>
      <c r="G140" s="4" t="s">
        <v>828</v>
      </c>
      <c r="H140" s="48" t="s">
        <v>496</v>
      </c>
      <c r="I140" s="46">
        <v>0</v>
      </c>
      <c r="J140" s="46">
        <f t="shared" si="18"/>
        <v>0</v>
      </c>
      <c r="K140" s="46">
        <v>0</v>
      </c>
      <c r="L140" s="46">
        <f t="shared" si="19"/>
        <v>0</v>
      </c>
      <c r="M140" s="46">
        <v>1</v>
      </c>
      <c r="N140" s="46">
        <f t="shared" si="20"/>
        <v>0</v>
      </c>
      <c r="O140" s="47">
        <f t="shared" si="23"/>
        <v>1</v>
      </c>
      <c r="P140" s="104"/>
      <c r="Q140" s="35">
        <f t="shared" si="21"/>
        <v>0</v>
      </c>
    </row>
    <row r="141" spans="1:17" ht="27" customHeight="1">
      <c r="A141" s="2" t="str">
        <f t="shared" si="22"/>
        <v>BOLUİnşaat</v>
      </c>
      <c r="B141" s="14">
        <v>138</v>
      </c>
      <c r="C141" s="14" t="s">
        <v>835</v>
      </c>
      <c r="D141" s="14" t="s">
        <v>465</v>
      </c>
      <c r="E141" s="4" t="s">
        <v>832</v>
      </c>
      <c r="F141" s="4" t="s">
        <v>325</v>
      </c>
      <c r="G141" s="4" t="s">
        <v>829</v>
      </c>
      <c r="H141" s="48" t="s">
        <v>496</v>
      </c>
      <c r="I141" s="46">
        <v>0</v>
      </c>
      <c r="J141" s="46">
        <f t="shared" si="18"/>
        <v>0</v>
      </c>
      <c r="K141" s="46">
        <v>0</v>
      </c>
      <c r="L141" s="46">
        <f t="shared" si="19"/>
        <v>0</v>
      </c>
      <c r="M141" s="46">
        <v>1</v>
      </c>
      <c r="N141" s="46">
        <f t="shared" si="20"/>
        <v>0</v>
      </c>
      <c r="O141" s="47">
        <f t="shared" si="23"/>
        <v>1</v>
      </c>
      <c r="P141" s="104"/>
      <c r="Q141" s="35">
        <f t="shared" si="21"/>
        <v>0</v>
      </c>
    </row>
    <row r="142" spans="1:17" ht="27" customHeight="1">
      <c r="A142" s="2" t="str">
        <f t="shared" si="22"/>
        <v>BOLUİnşaat</v>
      </c>
      <c r="B142" s="14">
        <v>139</v>
      </c>
      <c r="C142" s="14" t="s">
        <v>919</v>
      </c>
      <c r="D142" s="14" t="s">
        <v>465</v>
      </c>
      <c r="E142" s="4" t="s">
        <v>876</v>
      </c>
      <c r="F142" s="4" t="s">
        <v>328</v>
      </c>
      <c r="G142" s="4" t="s">
        <v>858</v>
      </c>
      <c r="H142" s="48" t="s">
        <v>875</v>
      </c>
      <c r="I142" s="46">
        <v>0</v>
      </c>
      <c r="J142" s="46">
        <f t="shared" si="18"/>
        <v>0</v>
      </c>
      <c r="K142" s="46">
        <v>0</v>
      </c>
      <c r="L142" s="46">
        <f t="shared" si="19"/>
        <v>0</v>
      </c>
      <c r="M142" s="46">
        <v>1</v>
      </c>
      <c r="N142" s="46">
        <f t="shared" si="20"/>
        <v>0</v>
      </c>
      <c r="O142" s="47">
        <f t="shared" si="23"/>
        <v>1</v>
      </c>
      <c r="P142" s="104"/>
      <c r="Q142" s="35">
        <f t="shared" si="21"/>
        <v>0</v>
      </c>
    </row>
    <row r="143" spans="1:17" ht="27" customHeight="1">
      <c r="A143" s="2" t="str">
        <f t="shared" si="22"/>
        <v>BOLUİnşaat</v>
      </c>
      <c r="B143" s="14">
        <v>140</v>
      </c>
      <c r="C143" s="14" t="s">
        <v>920</v>
      </c>
      <c r="D143" s="14" t="s">
        <v>465</v>
      </c>
      <c r="E143" s="4" t="s">
        <v>877</v>
      </c>
      <c r="F143" s="4" t="s">
        <v>328</v>
      </c>
      <c r="G143" s="4" t="s">
        <v>859</v>
      </c>
      <c r="H143" s="48" t="s">
        <v>496</v>
      </c>
      <c r="I143" s="46">
        <v>0</v>
      </c>
      <c r="J143" s="46">
        <f t="shared" si="18"/>
        <v>0</v>
      </c>
      <c r="K143" s="46">
        <v>0</v>
      </c>
      <c r="L143" s="46">
        <f t="shared" si="19"/>
        <v>0</v>
      </c>
      <c r="M143" s="46">
        <v>1</v>
      </c>
      <c r="N143" s="46">
        <f t="shared" si="20"/>
        <v>0</v>
      </c>
      <c r="O143" s="47">
        <f t="shared" si="23"/>
        <v>1</v>
      </c>
      <c r="P143" s="104"/>
      <c r="Q143" s="35">
        <f t="shared" si="21"/>
        <v>0</v>
      </c>
    </row>
    <row r="144" spans="1:17" ht="27" customHeight="1">
      <c r="A144" s="2" t="str">
        <f t="shared" si="22"/>
        <v>BOLUİnşaat</v>
      </c>
      <c r="B144" s="14">
        <v>141</v>
      </c>
      <c r="C144" s="14" t="s">
        <v>921</v>
      </c>
      <c r="D144" s="14" t="s">
        <v>465</v>
      </c>
      <c r="E144" s="4" t="s">
        <v>878</v>
      </c>
      <c r="F144" s="4" t="s">
        <v>328</v>
      </c>
      <c r="G144" s="4" t="s">
        <v>860</v>
      </c>
      <c r="H144" s="48" t="s">
        <v>496</v>
      </c>
      <c r="I144" s="46">
        <v>0</v>
      </c>
      <c r="J144" s="46">
        <f t="shared" si="18"/>
        <v>0</v>
      </c>
      <c r="K144" s="46">
        <v>0</v>
      </c>
      <c r="L144" s="46">
        <f t="shared" si="19"/>
        <v>0</v>
      </c>
      <c r="M144" s="46">
        <v>1</v>
      </c>
      <c r="N144" s="46">
        <f t="shared" si="20"/>
        <v>0</v>
      </c>
      <c r="O144" s="47">
        <f t="shared" si="23"/>
        <v>1</v>
      </c>
      <c r="P144" s="104"/>
      <c r="Q144" s="35">
        <f t="shared" si="21"/>
        <v>0</v>
      </c>
    </row>
    <row r="145" spans="1:17" ht="27" customHeight="1">
      <c r="A145" s="2" t="str">
        <f t="shared" si="22"/>
        <v>BOLUİnşaat</v>
      </c>
      <c r="B145" s="14">
        <v>142</v>
      </c>
      <c r="C145" s="14" t="s">
        <v>922</v>
      </c>
      <c r="D145" s="14" t="s">
        <v>465</v>
      </c>
      <c r="E145" s="4" t="s">
        <v>879</v>
      </c>
      <c r="F145" s="4" t="s">
        <v>328</v>
      </c>
      <c r="G145" s="4" t="s">
        <v>861</v>
      </c>
      <c r="H145" s="48" t="s">
        <v>875</v>
      </c>
      <c r="I145" s="46">
        <v>0</v>
      </c>
      <c r="J145" s="46">
        <f t="shared" si="18"/>
        <v>0</v>
      </c>
      <c r="K145" s="46">
        <v>0</v>
      </c>
      <c r="L145" s="46">
        <f t="shared" si="19"/>
        <v>0</v>
      </c>
      <c r="M145" s="46">
        <v>1</v>
      </c>
      <c r="N145" s="46">
        <f t="shared" si="20"/>
        <v>0</v>
      </c>
      <c r="O145" s="47">
        <f t="shared" si="23"/>
        <v>1</v>
      </c>
      <c r="P145" s="104"/>
      <c r="Q145" s="35">
        <f t="shared" si="21"/>
        <v>0</v>
      </c>
    </row>
    <row r="146" spans="1:17" ht="27" customHeight="1">
      <c r="A146" s="2" t="str">
        <f t="shared" si="22"/>
        <v>BOLUİnşaat</v>
      </c>
      <c r="B146" s="14">
        <v>143</v>
      </c>
      <c r="C146" s="14" t="s">
        <v>923</v>
      </c>
      <c r="D146" s="14" t="s">
        <v>465</v>
      </c>
      <c r="E146" s="4" t="s">
        <v>880</v>
      </c>
      <c r="F146" s="4" t="s">
        <v>329</v>
      </c>
      <c r="G146" s="4" t="s">
        <v>897</v>
      </c>
      <c r="H146" s="48" t="s">
        <v>496</v>
      </c>
      <c r="I146" s="46">
        <v>0</v>
      </c>
      <c r="J146" s="46">
        <f t="shared" si="18"/>
        <v>0</v>
      </c>
      <c r="K146" s="46">
        <v>0</v>
      </c>
      <c r="L146" s="46">
        <f t="shared" si="19"/>
        <v>0</v>
      </c>
      <c r="M146" s="46">
        <v>1</v>
      </c>
      <c r="N146" s="46">
        <f t="shared" si="20"/>
        <v>0</v>
      </c>
      <c r="O146" s="47">
        <f t="shared" si="23"/>
        <v>1</v>
      </c>
      <c r="P146" s="104"/>
      <c r="Q146" s="35">
        <f t="shared" si="21"/>
        <v>0</v>
      </c>
    </row>
    <row r="147" spans="1:17" ht="27" customHeight="1">
      <c r="A147" s="2" t="str">
        <f t="shared" si="22"/>
        <v>BOLUİnşaat</v>
      </c>
      <c r="B147" s="14">
        <v>144</v>
      </c>
      <c r="C147" s="14" t="s">
        <v>924</v>
      </c>
      <c r="D147" s="14" t="s">
        <v>465</v>
      </c>
      <c r="E147" s="4" t="s">
        <v>881</v>
      </c>
      <c r="F147" s="4" t="s">
        <v>336</v>
      </c>
      <c r="G147" s="4" t="s">
        <v>862</v>
      </c>
      <c r="H147" s="48" t="s">
        <v>496</v>
      </c>
      <c r="I147" s="46">
        <v>0</v>
      </c>
      <c r="J147" s="46">
        <f t="shared" si="18"/>
        <v>0</v>
      </c>
      <c r="K147" s="46">
        <v>0</v>
      </c>
      <c r="L147" s="46">
        <f t="shared" si="19"/>
        <v>0</v>
      </c>
      <c r="M147" s="46">
        <v>1</v>
      </c>
      <c r="N147" s="46">
        <f t="shared" si="20"/>
        <v>0</v>
      </c>
      <c r="O147" s="47">
        <f t="shared" si="23"/>
        <v>1</v>
      </c>
      <c r="P147" s="104"/>
      <c r="Q147" s="35">
        <f t="shared" si="21"/>
        <v>0</v>
      </c>
    </row>
    <row r="148" spans="1:17" ht="27" customHeight="1">
      <c r="A148" s="2" t="str">
        <f t="shared" si="22"/>
        <v>BOLUİnşaat</v>
      </c>
      <c r="B148" s="14">
        <v>145</v>
      </c>
      <c r="C148" s="14" t="s">
        <v>925</v>
      </c>
      <c r="D148" s="14" t="s">
        <v>465</v>
      </c>
      <c r="E148" s="4" t="s">
        <v>882</v>
      </c>
      <c r="F148" s="4" t="s">
        <v>326</v>
      </c>
      <c r="G148" s="4" t="s">
        <v>863</v>
      </c>
      <c r="H148" s="48" t="s">
        <v>496</v>
      </c>
      <c r="I148" s="46">
        <v>0</v>
      </c>
      <c r="J148" s="46">
        <f t="shared" si="18"/>
        <v>0</v>
      </c>
      <c r="K148" s="46">
        <v>0</v>
      </c>
      <c r="L148" s="46">
        <f t="shared" si="19"/>
        <v>0</v>
      </c>
      <c r="M148" s="46">
        <v>1</v>
      </c>
      <c r="N148" s="46">
        <f t="shared" si="20"/>
        <v>0</v>
      </c>
      <c r="O148" s="47">
        <f t="shared" si="23"/>
        <v>1</v>
      </c>
      <c r="P148" s="104"/>
      <c r="Q148" s="35">
        <f t="shared" si="21"/>
        <v>0</v>
      </c>
    </row>
    <row r="149" spans="1:17" ht="27" customHeight="1">
      <c r="A149" s="2" t="str">
        <f t="shared" si="22"/>
        <v>BOLUİnşaat</v>
      </c>
      <c r="B149" s="14">
        <v>146</v>
      </c>
      <c r="C149" s="14" t="s">
        <v>926</v>
      </c>
      <c r="D149" s="14" t="s">
        <v>465</v>
      </c>
      <c r="E149" s="4" t="s">
        <v>883</v>
      </c>
      <c r="F149" s="4" t="s">
        <v>326</v>
      </c>
      <c r="G149" s="4" t="s">
        <v>864</v>
      </c>
      <c r="H149" s="48" t="s">
        <v>875</v>
      </c>
      <c r="I149" s="46">
        <v>0</v>
      </c>
      <c r="J149" s="46">
        <f t="shared" si="18"/>
        <v>0</v>
      </c>
      <c r="K149" s="46">
        <v>0</v>
      </c>
      <c r="L149" s="46">
        <f t="shared" si="19"/>
        <v>0</v>
      </c>
      <c r="M149" s="46">
        <v>1</v>
      </c>
      <c r="N149" s="46">
        <f t="shared" si="20"/>
        <v>0</v>
      </c>
      <c r="O149" s="47">
        <f t="shared" si="23"/>
        <v>1</v>
      </c>
      <c r="P149" s="104"/>
      <c r="Q149" s="35">
        <f t="shared" si="21"/>
        <v>0</v>
      </c>
    </row>
    <row r="150" spans="1:17" ht="27" customHeight="1">
      <c r="A150" s="2" t="str">
        <f t="shared" si="22"/>
        <v>BOLUİnşaat</v>
      </c>
      <c r="B150" s="14">
        <v>147</v>
      </c>
      <c r="C150" s="14" t="s">
        <v>927</v>
      </c>
      <c r="D150" s="14" t="s">
        <v>465</v>
      </c>
      <c r="E150" s="4" t="s">
        <v>884</v>
      </c>
      <c r="F150" s="4" t="s">
        <v>326</v>
      </c>
      <c r="G150" s="4" t="s">
        <v>865</v>
      </c>
      <c r="H150" s="48" t="s">
        <v>496</v>
      </c>
      <c r="I150" s="46">
        <v>0</v>
      </c>
      <c r="J150" s="46">
        <f t="shared" si="18"/>
        <v>0</v>
      </c>
      <c r="K150" s="46">
        <v>0</v>
      </c>
      <c r="L150" s="46">
        <f t="shared" si="19"/>
        <v>0</v>
      </c>
      <c r="M150" s="46">
        <v>1</v>
      </c>
      <c r="N150" s="46">
        <f t="shared" si="20"/>
        <v>0</v>
      </c>
      <c r="O150" s="47">
        <f t="shared" si="23"/>
        <v>1</v>
      </c>
      <c r="P150" s="104"/>
      <c r="Q150" s="35">
        <f t="shared" si="21"/>
        <v>0</v>
      </c>
    </row>
    <row r="151" spans="1:17" ht="27" customHeight="1">
      <c r="A151" s="2" t="str">
        <f t="shared" si="22"/>
        <v>BOLUİnşaat</v>
      </c>
      <c r="B151" s="14">
        <v>148</v>
      </c>
      <c r="C151" s="14" t="s">
        <v>928</v>
      </c>
      <c r="D151" s="14" t="s">
        <v>465</v>
      </c>
      <c r="E151" s="4" t="s">
        <v>885</v>
      </c>
      <c r="F151" s="4" t="s">
        <v>326</v>
      </c>
      <c r="G151" s="4" t="s">
        <v>866</v>
      </c>
      <c r="H151" s="48" t="s">
        <v>875</v>
      </c>
      <c r="I151" s="46">
        <v>0</v>
      </c>
      <c r="J151" s="46">
        <f t="shared" si="18"/>
        <v>0</v>
      </c>
      <c r="K151" s="46">
        <v>0</v>
      </c>
      <c r="L151" s="46">
        <f t="shared" si="19"/>
        <v>0</v>
      </c>
      <c r="M151" s="46">
        <v>1</v>
      </c>
      <c r="N151" s="46">
        <f t="shared" si="20"/>
        <v>0</v>
      </c>
      <c r="O151" s="47">
        <f t="shared" si="23"/>
        <v>1</v>
      </c>
      <c r="P151" s="104"/>
      <c r="Q151" s="35">
        <f t="shared" si="21"/>
        <v>0</v>
      </c>
    </row>
    <row r="152" spans="1:17" ht="27" customHeight="1">
      <c r="A152" s="2" t="str">
        <f t="shared" si="22"/>
        <v>BOLUİnşaat</v>
      </c>
      <c r="B152" s="14">
        <v>149</v>
      </c>
      <c r="C152" s="14" t="s">
        <v>929</v>
      </c>
      <c r="D152" s="14" t="s">
        <v>465</v>
      </c>
      <c r="E152" s="4" t="s">
        <v>886</v>
      </c>
      <c r="F152" s="4" t="s">
        <v>325</v>
      </c>
      <c r="G152" s="4" t="s">
        <v>867</v>
      </c>
      <c r="H152" s="48" t="s">
        <v>30</v>
      </c>
      <c r="I152" s="46">
        <v>0</v>
      </c>
      <c r="J152" s="46">
        <f t="shared" si="18"/>
        <v>0</v>
      </c>
      <c r="K152" s="46">
        <v>0</v>
      </c>
      <c r="L152" s="46">
        <f t="shared" si="19"/>
        <v>0</v>
      </c>
      <c r="M152" s="46">
        <v>1</v>
      </c>
      <c r="N152" s="46">
        <f t="shared" si="20"/>
        <v>0</v>
      </c>
      <c r="O152" s="47">
        <f t="shared" si="23"/>
        <v>1</v>
      </c>
      <c r="P152" s="104"/>
      <c r="Q152" s="35">
        <f t="shared" si="21"/>
        <v>0</v>
      </c>
    </row>
    <row r="153" spans="1:17" ht="27" customHeight="1">
      <c r="A153" s="2" t="str">
        <f t="shared" si="22"/>
        <v>BOLUİnşaat</v>
      </c>
      <c r="B153" s="14">
        <v>150</v>
      </c>
      <c r="C153" s="14" t="s">
        <v>930</v>
      </c>
      <c r="D153" s="14" t="s">
        <v>465</v>
      </c>
      <c r="E153" s="4" t="s">
        <v>887</v>
      </c>
      <c r="F153" s="4" t="s">
        <v>325</v>
      </c>
      <c r="G153" s="4" t="s">
        <v>962</v>
      </c>
      <c r="H153" s="48" t="s">
        <v>496</v>
      </c>
      <c r="I153" s="46">
        <v>0</v>
      </c>
      <c r="J153" s="46">
        <f t="shared" si="18"/>
        <v>0</v>
      </c>
      <c r="K153" s="46">
        <v>0</v>
      </c>
      <c r="L153" s="46">
        <f t="shared" si="19"/>
        <v>0</v>
      </c>
      <c r="M153" s="46">
        <v>1</v>
      </c>
      <c r="N153" s="46">
        <f t="shared" si="20"/>
        <v>0</v>
      </c>
      <c r="O153" s="47">
        <f t="shared" si="23"/>
        <v>1</v>
      </c>
      <c r="P153" s="104"/>
      <c r="Q153" s="35">
        <f t="shared" si="21"/>
        <v>0</v>
      </c>
    </row>
    <row r="154" spans="1:17" ht="27" customHeight="1">
      <c r="A154" s="2" t="str">
        <f t="shared" si="22"/>
        <v>BOLUİnşaat</v>
      </c>
      <c r="B154" s="14">
        <v>151</v>
      </c>
      <c r="C154" s="14" t="s">
        <v>931</v>
      </c>
      <c r="D154" s="14" t="s">
        <v>465</v>
      </c>
      <c r="E154" s="4" t="s">
        <v>888</v>
      </c>
      <c r="F154" s="4" t="s">
        <v>325</v>
      </c>
      <c r="G154" s="4" t="s">
        <v>869</v>
      </c>
      <c r="H154" s="48" t="s">
        <v>30</v>
      </c>
      <c r="I154" s="46">
        <v>0</v>
      </c>
      <c r="J154" s="46">
        <f t="shared" si="18"/>
        <v>0</v>
      </c>
      <c r="K154" s="46">
        <v>0</v>
      </c>
      <c r="L154" s="46">
        <f t="shared" si="19"/>
        <v>0</v>
      </c>
      <c r="M154" s="46">
        <v>1</v>
      </c>
      <c r="N154" s="46">
        <f t="shared" si="20"/>
        <v>0</v>
      </c>
      <c r="O154" s="47">
        <f t="shared" si="23"/>
        <v>1</v>
      </c>
      <c r="P154" s="104"/>
      <c r="Q154" s="35">
        <f t="shared" si="21"/>
        <v>0</v>
      </c>
    </row>
    <row r="155" spans="1:17" ht="27" customHeight="1">
      <c r="A155" s="2" t="str">
        <f t="shared" si="22"/>
        <v>BOLUİnşaat</v>
      </c>
      <c r="B155" s="14">
        <v>152</v>
      </c>
      <c r="C155" s="14" t="s">
        <v>932</v>
      </c>
      <c r="D155" s="14" t="s">
        <v>465</v>
      </c>
      <c r="E155" s="4" t="s">
        <v>889</v>
      </c>
      <c r="F155" s="4" t="s">
        <v>326</v>
      </c>
      <c r="G155" s="4" t="s">
        <v>896</v>
      </c>
      <c r="H155" s="48" t="s">
        <v>496</v>
      </c>
      <c r="I155" s="46">
        <v>0</v>
      </c>
      <c r="J155" s="46">
        <f t="shared" si="18"/>
        <v>0</v>
      </c>
      <c r="K155" s="46">
        <v>0</v>
      </c>
      <c r="L155" s="46">
        <f t="shared" si="19"/>
        <v>0</v>
      </c>
      <c r="M155" s="46">
        <v>1</v>
      </c>
      <c r="N155" s="46">
        <f t="shared" si="20"/>
        <v>0</v>
      </c>
      <c r="O155" s="47">
        <f t="shared" si="23"/>
        <v>1</v>
      </c>
      <c r="P155" s="104"/>
      <c r="Q155" s="35">
        <f t="shared" si="21"/>
        <v>0</v>
      </c>
    </row>
    <row r="156" spans="1:17" ht="27" customHeight="1">
      <c r="A156" s="2" t="str">
        <f t="shared" si="22"/>
        <v>BOLUİnşaat</v>
      </c>
      <c r="B156" s="14">
        <v>153</v>
      </c>
      <c r="C156" s="14" t="s">
        <v>933</v>
      </c>
      <c r="D156" s="14" t="s">
        <v>465</v>
      </c>
      <c r="E156" s="4" t="s">
        <v>890</v>
      </c>
      <c r="F156" s="4" t="s">
        <v>325</v>
      </c>
      <c r="G156" s="4" t="s">
        <v>870</v>
      </c>
      <c r="H156" s="48" t="s">
        <v>30</v>
      </c>
      <c r="I156" s="46">
        <v>0</v>
      </c>
      <c r="J156" s="46">
        <f t="shared" si="18"/>
        <v>0</v>
      </c>
      <c r="K156" s="46">
        <v>0</v>
      </c>
      <c r="L156" s="46">
        <f t="shared" si="19"/>
        <v>0</v>
      </c>
      <c r="M156" s="46">
        <v>1</v>
      </c>
      <c r="N156" s="46">
        <f t="shared" si="20"/>
        <v>0</v>
      </c>
      <c r="O156" s="47">
        <f t="shared" si="23"/>
        <v>1</v>
      </c>
      <c r="P156" s="104"/>
      <c r="Q156" s="35">
        <f t="shared" si="21"/>
        <v>0</v>
      </c>
    </row>
    <row r="157" spans="1:17" ht="27" customHeight="1">
      <c r="A157" s="2" t="str">
        <f t="shared" si="22"/>
        <v>BOLUİnşaat</v>
      </c>
      <c r="B157" s="14">
        <v>154</v>
      </c>
      <c r="C157" s="14" t="s">
        <v>934</v>
      </c>
      <c r="D157" s="14" t="s">
        <v>465</v>
      </c>
      <c r="E157" s="4" t="s">
        <v>891</v>
      </c>
      <c r="F157" s="4" t="s">
        <v>374</v>
      </c>
      <c r="G157" s="4" t="s">
        <v>963</v>
      </c>
      <c r="H157" s="48" t="s">
        <v>875</v>
      </c>
      <c r="I157" s="46">
        <v>0</v>
      </c>
      <c r="J157" s="46">
        <f t="shared" si="18"/>
        <v>0</v>
      </c>
      <c r="K157" s="46">
        <v>0</v>
      </c>
      <c r="L157" s="46">
        <f t="shared" si="19"/>
        <v>0</v>
      </c>
      <c r="M157" s="46">
        <v>1</v>
      </c>
      <c r="N157" s="46">
        <f t="shared" si="20"/>
        <v>0</v>
      </c>
      <c r="O157" s="47">
        <f t="shared" si="23"/>
        <v>1</v>
      </c>
      <c r="P157" s="104"/>
      <c r="Q157" s="35">
        <f t="shared" si="21"/>
        <v>0</v>
      </c>
    </row>
    <row r="158" spans="1:17" ht="27" customHeight="1">
      <c r="A158" s="2" t="str">
        <f t="shared" si="22"/>
        <v>BOLUİnşaat</v>
      </c>
      <c r="B158" s="14">
        <v>155</v>
      </c>
      <c r="C158" s="14" t="s">
        <v>935</v>
      </c>
      <c r="D158" s="14" t="s">
        <v>465</v>
      </c>
      <c r="E158" s="4" t="s">
        <v>892</v>
      </c>
      <c r="F158" s="4" t="s">
        <v>329</v>
      </c>
      <c r="G158" s="4" t="s">
        <v>872</v>
      </c>
      <c r="H158" s="48" t="s">
        <v>30</v>
      </c>
      <c r="I158" s="46">
        <v>0</v>
      </c>
      <c r="J158" s="46">
        <f t="shared" si="18"/>
        <v>0</v>
      </c>
      <c r="K158" s="46">
        <v>0</v>
      </c>
      <c r="L158" s="46">
        <f t="shared" si="19"/>
        <v>0</v>
      </c>
      <c r="M158" s="46">
        <v>1</v>
      </c>
      <c r="N158" s="46">
        <f t="shared" si="20"/>
        <v>0</v>
      </c>
      <c r="O158" s="47">
        <f t="shared" si="23"/>
        <v>1</v>
      </c>
      <c r="P158" s="104"/>
      <c r="Q158" s="35">
        <f t="shared" si="21"/>
        <v>0</v>
      </c>
    </row>
    <row r="159" spans="1:17" ht="27" customHeight="1">
      <c r="A159" s="2" t="str">
        <f t="shared" si="22"/>
        <v>BOLUİnşaat</v>
      </c>
      <c r="B159" s="14">
        <v>156</v>
      </c>
      <c r="C159" s="14" t="s">
        <v>936</v>
      </c>
      <c r="D159" s="14" t="s">
        <v>465</v>
      </c>
      <c r="E159" s="4" t="s">
        <v>893</v>
      </c>
      <c r="F159" s="4" t="s">
        <v>335</v>
      </c>
      <c r="G159" s="4" t="s">
        <v>873</v>
      </c>
      <c r="H159" s="48" t="s">
        <v>30</v>
      </c>
      <c r="I159" s="46">
        <v>0</v>
      </c>
      <c r="J159" s="46">
        <f t="shared" si="18"/>
        <v>0</v>
      </c>
      <c r="K159" s="46">
        <v>0</v>
      </c>
      <c r="L159" s="46">
        <f t="shared" si="19"/>
        <v>0</v>
      </c>
      <c r="M159" s="46">
        <v>1</v>
      </c>
      <c r="N159" s="46">
        <f t="shared" si="20"/>
        <v>0</v>
      </c>
      <c r="O159" s="47">
        <f t="shared" si="23"/>
        <v>1</v>
      </c>
      <c r="P159" s="104"/>
      <c r="Q159" s="35">
        <f t="shared" si="21"/>
        <v>0</v>
      </c>
    </row>
    <row r="160" spans="1:17" ht="27" customHeight="1">
      <c r="A160" s="2" t="str">
        <f t="shared" si="22"/>
        <v>BOLUİnşaat</v>
      </c>
      <c r="B160" s="14">
        <v>157</v>
      </c>
      <c r="C160" s="14" t="s">
        <v>937</v>
      </c>
      <c r="D160" s="14" t="s">
        <v>465</v>
      </c>
      <c r="E160" s="4" t="s">
        <v>894</v>
      </c>
      <c r="F160" s="4" t="s">
        <v>327</v>
      </c>
      <c r="G160" s="4" t="s">
        <v>874</v>
      </c>
      <c r="H160" s="48" t="s">
        <v>496</v>
      </c>
      <c r="I160" s="46">
        <v>0</v>
      </c>
      <c r="J160" s="46">
        <f t="shared" si="18"/>
        <v>0</v>
      </c>
      <c r="K160" s="46">
        <v>0</v>
      </c>
      <c r="L160" s="46">
        <f t="shared" si="19"/>
        <v>0</v>
      </c>
      <c r="M160" s="46">
        <v>1</v>
      </c>
      <c r="N160" s="46">
        <f t="shared" si="20"/>
        <v>0</v>
      </c>
      <c r="O160" s="47">
        <f t="shared" si="23"/>
        <v>1</v>
      </c>
      <c r="P160" s="104"/>
      <c r="Q160" s="35">
        <f t="shared" si="21"/>
        <v>0</v>
      </c>
    </row>
    <row r="161" spans="1:17" ht="27" customHeight="1">
      <c r="A161" s="2" t="str">
        <f t="shared" si="22"/>
        <v>BOLUİnşaat</v>
      </c>
      <c r="B161" s="14">
        <v>158</v>
      </c>
      <c r="C161" s="14" t="s">
        <v>938</v>
      </c>
      <c r="D161" s="14" t="s">
        <v>465</v>
      </c>
      <c r="E161" s="4" t="s">
        <v>895</v>
      </c>
      <c r="F161" s="4" t="s">
        <v>328</v>
      </c>
      <c r="G161" s="4" t="s">
        <v>918</v>
      </c>
      <c r="H161" s="48" t="s">
        <v>496</v>
      </c>
      <c r="I161" s="46">
        <v>0</v>
      </c>
      <c r="J161" s="46">
        <f t="shared" si="18"/>
        <v>0</v>
      </c>
      <c r="K161" s="46">
        <v>0</v>
      </c>
      <c r="L161" s="46">
        <f t="shared" si="19"/>
        <v>0</v>
      </c>
      <c r="M161" s="46">
        <v>1</v>
      </c>
      <c r="N161" s="46">
        <f t="shared" si="20"/>
        <v>0</v>
      </c>
      <c r="O161" s="47">
        <f t="shared" si="23"/>
        <v>1</v>
      </c>
      <c r="P161" s="104"/>
      <c r="Q161" s="35">
        <f t="shared" si="21"/>
        <v>0</v>
      </c>
    </row>
    <row r="162" spans="1:17" ht="27" customHeight="1">
      <c r="B162" s="14">
        <v>159</v>
      </c>
      <c r="C162" s="14" t="s">
        <v>1042</v>
      </c>
      <c r="D162" s="29" t="s">
        <v>465</v>
      </c>
      <c r="E162" s="30" t="s">
        <v>1043</v>
      </c>
      <c r="F162" s="10" t="s">
        <v>325</v>
      </c>
      <c r="G162" s="10" t="s">
        <v>1044</v>
      </c>
      <c r="H162" s="31" t="s">
        <v>28</v>
      </c>
      <c r="I162" s="106">
        <v>0</v>
      </c>
      <c r="J162" s="46">
        <f t="shared" si="18"/>
        <v>0</v>
      </c>
      <c r="K162" s="106">
        <v>0</v>
      </c>
      <c r="L162" s="46">
        <f t="shared" si="19"/>
        <v>0</v>
      </c>
      <c r="M162" s="46">
        <v>1</v>
      </c>
      <c r="N162" s="46">
        <f t="shared" si="20"/>
        <v>0</v>
      </c>
      <c r="O162" s="47">
        <f t="shared" si="23"/>
        <v>1</v>
      </c>
      <c r="P162" s="104"/>
      <c r="Q162" s="35">
        <f t="shared" si="21"/>
        <v>0</v>
      </c>
    </row>
    <row r="163" spans="1:17" ht="27" customHeight="1">
      <c r="B163" s="14">
        <v>160</v>
      </c>
      <c r="C163" s="14" t="s">
        <v>1047</v>
      </c>
      <c r="D163" s="29" t="s">
        <v>465</v>
      </c>
      <c r="E163" s="30" t="s">
        <v>1049</v>
      </c>
      <c r="F163" s="10" t="s">
        <v>326</v>
      </c>
      <c r="G163" s="10" t="s">
        <v>1048</v>
      </c>
      <c r="H163" s="31" t="s">
        <v>82</v>
      </c>
      <c r="I163" s="106">
        <v>0</v>
      </c>
      <c r="J163" s="46">
        <f t="shared" si="18"/>
        <v>0</v>
      </c>
      <c r="K163" s="106">
        <v>0</v>
      </c>
      <c r="L163" s="46">
        <f t="shared" si="19"/>
        <v>0</v>
      </c>
      <c r="M163" s="46">
        <v>1</v>
      </c>
      <c r="N163" s="46">
        <f t="shared" si="20"/>
        <v>0</v>
      </c>
      <c r="O163" s="47">
        <f t="shared" si="23"/>
        <v>1</v>
      </c>
      <c r="P163" s="104"/>
      <c r="Q163" s="35">
        <f t="shared" si="21"/>
        <v>0</v>
      </c>
    </row>
    <row r="164" spans="1:17" ht="27" customHeight="1">
      <c r="A164" s="2" t="str">
        <f t="shared" si="22"/>
        <v>BOLUElektrik</v>
      </c>
      <c r="B164" s="14">
        <v>159</v>
      </c>
      <c r="C164" s="14" t="s">
        <v>656</v>
      </c>
      <c r="D164" s="14" t="s">
        <v>466</v>
      </c>
      <c r="E164" s="4" t="s">
        <v>198</v>
      </c>
      <c r="F164" s="4" t="s">
        <v>340</v>
      </c>
      <c r="G164" s="4" t="s">
        <v>104</v>
      </c>
      <c r="H164" s="48" t="s">
        <v>400</v>
      </c>
      <c r="I164" s="46">
        <v>0</v>
      </c>
      <c r="J164" s="46">
        <f t="shared" ref="J164:J195" si="24">I164*P164</f>
        <v>0</v>
      </c>
      <c r="K164" s="46">
        <v>3</v>
      </c>
      <c r="L164" s="46">
        <f t="shared" ref="L164:L195" si="25">K164*P164</f>
        <v>0</v>
      </c>
      <c r="M164" s="46">
        <v>6</v>
      </c>
      <c r="N164" s="46">
        <f t="shared" ref="N164:N195" si="26">M164*P164</f>
        <v>0</v>
      </c>
      <c r="O164" s="47">
        <f t="shared" si="23"/>
        <v>9</v>
      </c>
      <c r="P164" s="104"/>
      <c r="Q164" s="35">
        <f t="shared" si="21"/>
        <v>0</v>
      </c>
    </row>
    <row r="165" spans="1:17" ht="27" customHeight="1">
      <c r="A165" s="2" t="str">
        <f t="shared" si="22"/>
        <v>BOLUElektrik</v>
      </c>
      <c r="B165" s="14">
        <v>160</v>
      </c>
      <c r="C165" s="14" t="s">
        <v>657</v>
      </c>
      <c r="D165" s="14" t="s">
        <v>466</v>
      </c>
      <c r="E165" s="4">
        <v>833671</v>
      </c>
      <c r="F165" s="4" t="s">
        <v>342</v>
      </c>
      <c r="G165" s="4" t="s">
        <v>105</v>
      </c>
      <c r="H165" s="48" t="s">
        <v>30</v>
      </c>
      <c r="I165" s="46">
        <v>0</v>
      </c>
      <c r="J165" s="46">
        <f t="shared" si="24"/>
        <v>0</v>
      </c>
      <c r="K165" s="46">
        <v>0</v>
      </c>
      <c r="L165" s="46">
        <f t="shared" si="25"/>
        <v>0</v>
      </c>
      <c r="M165" s="46">
        <v>1</v>
      </c>
      <c r="N165" s="46">
        <f t="shared" si="26"/>
        <v>0</v>
      </c>
      <c r="O165" s="47">
        <f t="shared" si="23"/>
        <v>1</v>
      </c>
      <c r="P165" s="104"/>
      <c r="Q165" s="35">
        <f t="shared" si="21"/>
        <v>0</v>
      </c>
    </row>
    <row r="166" spans="1:17" ht="27" customHeight="1">
      <c r="A166" s="2" t="str">
        <f t="shared" si="22"/>
        <v>BOLUElektrik</v>
      </c>
      <c r="B166" s="14">
        <v>161</v>
      </c>
      <c r="C166" s="14" t="s">
        <v>658</v>
      </c>
      <c r="D166" s="14" t="s">
        <v>466</v>
      </c>
      <c r="E166" s="4">
        <v>780102</v>
      </c>
      <c r="F166" s="4" t="s">
        <v>341</v>
      </c>
      <c r="G166" s="4" t="s">
        <v>106</v>
      </c>
      <c r="H166" s="48" t="s">
        <v>30</v>
      </c>
      <c r="I166" s="46">
        <v>0</v>
      </c>
      <c r="J166" s="46">
        <f t="shared" si="24"/>
        <v>0</v>
      </c>
      <c r="K166" s="46">
        <v>6</v>
      </c>
      <c r="L166" s="46">
        <f t="shared" si="25"/>
        <v>0</v>
      </c>
      <c r="M166" s="46">
        <v>1</v>
      </c>
      <c r="N166" s="46">
        <f t="shared" si="26"/>
        <v>0</v>
      </c>
      <c r="O166" s="47">
        <f t="shared" si="23"/>
        <v>7</v>
      </c>
      <c r="P166" s="104"/>
      <c r="Q166" s="35">
        <f t="shared" si="21"/>
        <v>0</v>
      </c>
    </row>
    <row r="167" spans="1:17" ht="27" customHeight="1">
      <c r="A167" s="2" t="str">
        <f t="shared" si="22"/>
        <v>BOLUElektrik</v>
      </c>
      <c r="B167" s="14">
        <v>162</v>
      </c>
      <c r="C167" s="14" t="s">
        <v>659</v>
      </c>
      <c r="D167" s="14" t="s">
        <v>466</v>
      </c>
      <c r="E167" s="4">
        <v>780101</v>
      </c>
      <c r="F167" s="4" t="s">
        <v>341</v>
      </c>
      <c r="G167" s="4" t="s">
        <v>107</v>
      </c>
      <c r="H167" s="48" t="s">
        <v>30</v>
      </c>
      <c r="I167" s="46">
        <v>0</v>
      </c>
      <c r="J167" s="46">
        <f t="shared" si="24"/>
        <v>0</v>
      </c>
      <c r="K167" s="46">
        <v>3</v>
      </c>
      <c r="L167" s="46">
        <f t="shared" si="25"/>
        <v>0</v>
      </c>
      <c r="M167" s="46">
        <v>1</v>
      </c>
      <c r="N167" s="46">
        <f t="shared" si="26"/>
        <v>0</v>
      </c>
      <c r="O167" s="47">
        <f t="shared" si="23"/>
        <v>4</v>
      </c>
      <c r="P167" s="104"/>
      <c r="Q167" s="35">
        <f t="shared" si="21"/>
        <v>0</v>
      </c>
    </row>
    <row r="168" spans="1:17" ht="27" customHeight="1">
      <c r="A168" s="2" t="str">
        <f t="shared" si="22"/>
        <v>BOLUElektrik</v>
      </c>
      <c r="B168" s="14">
        <v>163</v>
      </c>
      <c r="C168" s="14" t="s">
        <v>660</v>
      </c>
      <c r="D168" s="14" t="s">
        <v>466</v>
      </c>
      <c r="E168" s="4">
        <v>780115</v>
      </c>
      <c r="F168" s="4" t="s">
        <v>341</v>
      </c>
      <c r="G168" s="4" t="s">
        <v>108</v>
      </c>
      <c r="H168" s="48" t="s">
        <v>30</v>
      </c>
      <c r="I168" s="46">
        <v>0</v>
      </c>
      <c r="J168" s="46">
        <f t="shared" si="24"/>
        <v>0</v>
      </c>
      <c r="K168" s="46">
        <v>21</v>
      </c>
      <c r="L168" s="46">
        <f t="shared" si="25"/>
        <v>0</v>
      </c>
      <c r="M168" s="46">
        <v>1</v>
      </c>
      <c r="N168" s="46">
        <f t="shared" si="26"/>
        <v>0</v>
      </c>
      <c r="O168" s="47">
        <f t="shared" si="23"/>
        <v>22</v>
      </c>
      <c r="P168" s="104"/>
      <c r="Q168" s="35">
        <f t="shared" si="21"/>
        <v>0</v>
      </c>
    </row>
    <row r="169" spans="1:17" ht="27" customHeight="1">
      <c r="A169" s="2" t="str">
        <f t="shared" si="22"/>
        <v>BOLUElektrik</v>
      </c>
      <c r="B169" s="14">
        <v>164</v>
      </c>
      <c r="C169" s="14" t="s">
        <v>661</v>
      </c>
      <c r="D169" s="14" t="s">
        <v>466</v>
      </c>
      <c r="E169" s="4">
        <v>782702</v>
      </c>
      <c r="F169" s="4" t="s">
        <v>341</v>
      </c>
      <c r="G169" s="4" t="s">
        <v>109</v>
      </c>
      <c r="H169" s="48" t="s">
        <v>30</v>
      </c>
      <c r="I169" s="46">
        <v>0</v>
      </c>
      <c r="J169" s="46">
        <f t="shared" si="24"/>
        <v>0</v>
      </c>
      <c r="K169" s="46">
        <v>24</v>
      </c>
      <c r="L169" s="46">
        <f t="shared" si="25"/>
        <v>0</v>
      </c>
      <c r="M169" s="46">
        <v>1</v>
      </c>
      <c r="N169" s="46">
        <f t="shared" si="26"/>
        <v>0</v>
      </c>
      <c r="O169" s="47">
        <f t="shared" si="23"/>
        <v>25</v>
      </c>
      <c r="P169" s="104"/>
      <c r="Q169" s="35">
        <f t="shared" si="21"/>
        <v>0</v>
      </c>
    </row>
    <row r="170" spans="1:17" ht="27" customHeight="1">
      <c r="A170" s="2" t="str">
        <f t="shared" si="22"/>
        <v>BOLUElektrik</v>
      </c>
      <c r="B170" s="14">
        <v>165</v>
      </c>
      <c r="C170" s="14" t="s">
        <v>662</v>
      </c>
      <c r="D170" s="14" t="s">
        <v>466</v>
      </c>
      <c r="E170" s="4">
        <v>724401</v>
      </c>
      <c r="F170" s="4" t="s">
        <v>341</v>
      </c>
      <c r="G170" s="4" t="s">
        <v>110</v>
      </c>
      <c r="H170" s="48" t="s">
        <v>30</v>
      </c>
      <c r="I170" s="46">
        <v>0</v>
      </c>
      <c r="J170" s="46">
        <f t="shared" si="24"/>
        <v>0</v>
      </c>
      <c r="K170" s="46">
        <v>18</v>
      </c>
      <c r="L170" s="46">
        <f t="shared" si="25"/>
        <v>0</v>
      </c>
      <c r="M170" s="46">
        <v>1</v>
      </c>
      <c r="N170" s="46">
        <f t="shared" si="26"/>
        <v>0</v>
      </c>
      <c r="O170" s="47">
        <f t="shared" si="23"/>
        <v>19</v>
      </c>
      <c r="P170" s="104"/>
      <c r="Q170" s="35">
        <f t="shared" si="21"/>
        <v>0</v>
      </c>
    </row>
    <row r="171" spans="1:17" ht="27" customHeight="1">
      <c r="A171" s="2" t="str">
        <f t="shared" si="22"/>
        <v>BOLUElektrik</v>
      </c>
      <c r="B171" s="14">
        <v>166</v>
      </c>
      <c r="C171" s="14" t="s">
        <v>663</v>
      </c>
      <c r="D171" s="14" t="s">
        <v>466</v>
      </c>
      <c r="E171" s="4">
        <v>718501</v>
      </c>
      <c r="F171" s="4" t="s">
        <v>341</v>
      </c>
      <c r="G171" s="4" t="s">
        <v>111</v>
      </c>
      <c r="H171" s="48" t="s">
        <v>30</v>
      </c>
      <c r="I171" s="46">
        <v>0</v>
      </c>
      <c r="J171" s="46">
        <f t="shared" si="24"/>
        <v>0</v>
      </c>
      <c r="K171" s="46">
        <v>0</v>
      </c>
      <c r="L171" s="46">
        <f t="shared" si="25"/>
        <v>0</v>
      </c>
      <c r="M171" s="46">
        <v>1</v>
      </c>
      <c r="N171" s="46">
        <f t="shared" si="26"/>
        <v>0</v>
      </c>
      <c r="O171" s="47">
        <f t="shared" si="23"/>
        <v>1</v>
      </c>
      <c r="P171" s="104"/>
      <c r="Q171" s="35">
        <f t="shared" si="21"/>
        <v>0</v>
      </c>
    </row>
    <row r="172" spans="1:17" ht="27" customHeight="1">
      <c r="A172" s="2" t="str">
        <f t="shared" si="22"/>
        <v>BOLUElektrik</v>
      </c>
      <c r="B172" s="14">
        <v>167</v>
      </c>
      <c r="C172" s="14" t="s">
        <v>664</v>
      </c>
      <c r="D172" s="14" t="s">
        <v>466</v>
      </c>
      <c r="E172" s="4">
        <v>724412</v>
      </c>
      <c r="F172" s="4" t="s">
        <v>341</v>
      </c>
      <c r="G172" s="4" t="s">
        <v>112</v>
      </c>
      <c r="H172" s="48" t="s">
        <v>30</v>
      </c>
      <c r="I172" s="46">
        <v>0</v>
      </c>
      <c r="J172" s="46">
        <f t="shared" si="24"/>
        <v>0</v>
      </c>
      <c r="K172" s="46">
        <v>0</v>
      </c>
      <c r="L172" s="46">
        <f t="shared" si="25"/>
        <v>0</v>
      </c>
      <c r="M172" s="46">
        <v>1</v>
      </c>
      <c r="N172" s="46">
        <f t="shared" si="26"/>
        <v>0</v>
      </c>
      <c r="O172" s="47">
        <f t="shared" si="23"/>
        <v>1</v>
      </c>
      <c r="P172" s="104"/>
      <c r="Q172" s="35">
        <f t="shared" si="21"/>
        <v>0</v>
      </c>
    </row>
    <row r="173" spans="1:17" ht="27" customHeight="1">
      <c r="A173" s="2" t="str">
        <f t="shared" si="22"/>
        <v>BOLUElektrik</v>
      </c>
      <c r="B173" s="14">
        <v>168</v>
      </c>
      <c r="C173" s="14" t="s">
        <v>665</v>
      </c>
      <c r="D173" s="14" t="s">
        <v>466</v>
      </c>
      <c r="E173" s="4">
        <v>724408</v>
      </c>
      <c r="F173" s="4" t="s">
        <v>341</v>
      </c>
      <c r="G173" s="4" t="s">
        <v>113</v>
      </c>
      <c r="H173" s="48" t="s">
        <v>30</v>
      </c>
      <c r="I173" s="46">
        <v>0</v>
      </c>
      <c r="J173" s="46">
        <f t="shared" si="24"/>
        <v>0</v>
      </c>
      <c r="K173" s="46">
        <v>3</v>
      </c>
      <c r="L173" s="46">
        <f t="shared" si="25"/>
        <v>0</v>
      </c>
      <c r="M173" s="46">
        <v>1</v>
      </c>
      <c r="N173" s="46">
        <f t="shared" si="26"/>
        <v>0</v>
      </c>
      <c r="O173" s="47">
        <f t="shared" si="23"/>
        <v>4</v>
      </c>
      <c r="P173" s="104"/>
      <c r="Q173" s="35">
        <f t="shared" si="21"/>
        <v>0</v>
      </c>
    </row>
    <row r="174" spans="1:17" ht="27" customHeight="1">
      <c r="A174" s="2" t="str">
        <f t="shared" si="22"/>
        <v>BOLUElektrik</v>
      </c>
      <c r="B174" s="14">
        <v>169</v>
      </c>
      <c r="C174" s="14" t="s">
        <v>666</v>
      </c>
      <c r="D174" s="14" t="s">
        <v>466</v>
      </c>
      <c r="E174" s="4">
        <v>718507</v>
      </c>
      <c r="F174" s="4" t="s">
        <v>341</v>
      </c>
      <c r="G174" s="4" t="s">
        <v>114</v>
      </c>
      <c r="H174" s="48" t="s">
        <v>30</v>
      </c>
      <c r="I174" s="46">
        <v>0</v>
      </c>
      <c r="J174" s="46">
        <f t="shared" si="24"/>
        <v>0</v>
      </c>
      <c r="K174" s="46">
        <v>0</v>
      </c>
      <c r="L174" s="46">
        <f t="shared" si="25"/>
        <v>0</v>
      </c>
      <c r="M174" s="46">
        <v>1</v>
      </c>
      <c r="N174" s="46">
        <f t="shared" si="26"/>
        <v>0</v>
      </c>
      <c r="O174" s="47">
        <f t="shared" si="23"/>
        <v>1</v>
      </c>
      <c r="P174" s="104"/>
      <c r="Q174" s="35">
        <f t="shared" si="21"/>
        <v>0</v>
      </c>
    </row>
    <row r="175" spans="1:17" ht="27" customHeight="1">
      <c r="A175" s="2" t="str">
        <f t="shared" si="22"/>
        <v>BOLUElektrik</v>
      </c>
      <c r="B175" s="14">
        <v>170</v>
      </c>
      <c r="C175" s="14" t="s">
        <v>667</v>
      </c>
      <c r="D175" s="14" t="s">
        <v>466</v>
      </c>
      <c r="E175" s="4">
        <v>718508</v>
      </c>
      <c r="F175" s="4" t="s">
        <v>341</v>
      </c>
      <c r="G175" s="4" t="s">
        <v>115</v>
      </c>
      <c r="H175" s="48" t="s">
        <v>30</v>
      </c>
      <c r="I175" s="46">
        <v>0</v>
      </c>
      <c r="J175" s="46">
        <f t="shared" si="24"/>
        <v>0</v>
      </c>
      <c r="K175" s="46">
        <v>3</v>
      </c>
      <c r="L175" s="46">
        <f t="shared" si="25"/>
        <v>0</v>
      </c>
      <c r="M175" s="46">
        <v>1</v>
      </c>
      <c r="N175" s="46">
        <f t="shared" si="26"/>
        <v>0</v>
      </c>
      <c r="O175" s="47">
        <f t="shared" si="23"/>
        <v>4</v>
      </c>
      <c r="P175" s="104"/>
      <c r="Q175" s="35">
        <f t="shared" si="21"/>
        <v>0</v>
      </c>
    </row>
    <row r="176" spans="1:17" ht="27" customHeight="1">
      <c r="A176" s="2" t="str">
        <f t="shared" si="22"/>
        <v>BOLUElektrik</v>
      </c>
      <c r="B176" s="14">
        <v>171</v>
      </c>
      <c r="C176" s="14" t="s">
        <v>668</v>
      </c>
      <c r="D176" s="14" t="s">
        <v>466</v>
      </c>
      <c r="E176" s="4">
        <v>791311</v>
      </c>
      <c r="F176" s="4" t="s">
        <v>341</v>
      </c>
      <c r="G176" s="4" t="s">
        <v>116</v>
      </c>
      <c r="H176" s="48" t="s">
        <v>84</v>
      </c>
      <c r="I176" s="46">
        <v>0</v>
      </c>
      <c r="J176" s="46">
        <f t="shared" si="24"/>
        <v>0</v>
      </c>
      <c r="K176" s="46">
        <v>150</v>
      </c>
      <c r="L176" s="46">
        <f t="shared" si="25"/>
        <v>0</v>
      </c>
      <c r="M176" s="46">
        <v>114</v>
      </c>
      <c r="N176" s="46">
        <f t="shared" si="26"/>
        <v>0</v>
      </c>
      <c r="O176" s="47">
        <f t="shared" si="23"/>
        <v>264</v>
      </c>
      <c r="P176" s="104"/>
      <c r="Q176" s="35">
        <f t="shared" si="21"/>
        <v>0</v>
      </c>
    </row>
    <row r="177" spans="1:17" ht="27" customHeight="1">
      <c r="A177" s="2" t="str">
        <f t="shared" si="22"/>
        <v>BOLUElektrik</v>
      </c>
      <c r="B177" s="14">
        <v>172</v>
      </c>
      <c r="C177" s="14" t="s">
        <v>669</v>
      </c>
      <c r="D177" s="14" t="s">
        <v>466</v>
      </c>
      <c r="E177" s="4">
        <v>791315</v>
      </c>
      <c r="F177" s="4" t="s">
        <v>341</v>
      </c>
      <c r="G177" s="4" t="s">
        <v>117</v>
      </c>
      <c r="H177" s="48" t="s">
        <v>84</v>
      </c>
      <c r="I177" s="46">
        <v>0</v>
      </c>
      <c r="J177" s="46">
        <f t="shared" si="24"/>
        <v>0</v>
      </c>
      <c r="K177" s="46">
        <v>0</v>
      </c>
      <c r="L177" s="46">
        <f t="shared" si="25"/>
        <v>0</v>
      </c>
      <c r="M177" s="46">
        <v>1</v>
      </c>
      <c r="N177" s="46">
        <f t="shared" si="26"/>
        <v>0</v>
      </c>
      <c r="O177" s="47">
        <f t="shared" si="23"/>
        <v>1</v>
      </c>
      <c r="P177" s="104"/>
      <c r="Q177" s="35">
        <f t="shared" si="21"/>
        <v>0</v>
      </c>
    </row>
    <row r="178" spans="1:17" ht="27" customHeight="1">
      <c r="A178" s="2" t="str">
        <f t="shared" si="22"/>
        <v>BOLUElektrik</v>
      </c>
      <c r="B178" s="14">
        <v>173</v>
      </c>
      <c r="C178" s="14" t="s">
        <v>670</v>
      </c>
      <c r="D178" s="14" t="s">
        <v>466</v>
      </c>
      <c r="E178" s="4">
        <v>791306</v>
      </c>
      <c r="F178" s="4" t="s">
        <v>341</v>
      </c>
      <c r="G178" s="4" t="s">
        <v>118</v>
      </c>
      <c r="H178" s="48" t="s">
        <v>84</v>
      </c>
      <c r="I178" s="46">
        <v>0</v>
      </c>
      <c r="J178" s="46">
        <f t="shared" si="24"/>
        <v>0</v>
      </c>
      <c r="K178" s="46">
        <v>0</v>
      </c>
      <c r="L178" s="46">
        <f t="shared" si="25"/>
        <v>0</v>
      </c>
      <c r="M178" s="46">
        <v>61</v>
      </c>
      <c r="N178" s="46">
        <f t="shared" si="26"/>
        <v>0</v>
      </c>
      <c r="O178" s="47">
        <f t="shared" si="23"/>
        <v>61</v>
      </c>
      <c r="P178" s="104"/>
      <c r="Q178" s="35">
        <f t="shared" si="21"/>
        <v>0</v>
      </c>
    </row>
    <row r="179" spans="1:17" ht="27" customHeight="1">
      <c r="A179" s="2" t="str">
        <f t="shared" si="22"/>
        <v>BOLUElektrik</v>
      </c>
      <c r="B179" s="14">
        <v>174</v>
      </c>
      <c r="C179" s="14" t="s">
        <v>671</v>
      </c>
      <c r="D179" s="14" t="s">
        <v>466</v>
      </c>
      <c r="E179" s="4">
        <v>704101</v>
      </c>
      <c r="F179" s="4" t="s">
        <v>341</v>
      </c>
      <c r="G179" s="4" t="s">
        <v>119</v>
      </c>
      <c r="H179" s="48" t="s">
        <v>30</v>
      </c>
      <c r="I179" s="46">
        <v>0</v>
      </c>
      <c r="J179" s="46">
        <f t="shared" si="24"/>
        <v>0</v>
      </c>
      <c r="K179" s="46">
        <v>0</v>
      </c>
      <c r="L179" s="46">
        <f t="shared" si="25"/>
        <v>0</v>
      </c>
      <c r="M179" s="46">
        <v>1</v>
      </c>
      <c r="N179" s="46">
        <f t="shared" si="26"/>
        <v>0</v>
      </c>
      <c r="O179" s="47">
        <f t="shared" si="23"/>
        <v>1</v>
      </c>
      <c r="P179" s="104"/>
      <c r="Q179" s="35">
        <f t="shared" si="21"/>
        <v>0</v>
      </c>
    </row>
    <row r="180" spans="1:17" ht="27" customHeight="1">
      <c r="A180" s="2" t="str">
        <f t="shared" si="22"/>
        <v>BOLUElektrik</v>
      </c>
      <c r="B180" s="14">
        <v>175</v>
      </c>
      <c r="C180" s="14" t="s">
        <v>672</v>
      </c>
      <c r="D180" s="14" t="s">
        <v>466</v>
      </c>
      <c r="E180" s="4">
        <v>707202</v>
      </c>
      <c r="F180" s="4" t="s">
        <v>341</v>
      </c>
      <c r="G180" s="4" t="s">
        <v>120</v>
      </c>
      <c r="H180" s="48" t="s">
        <v>30</v>
      </c>
      <c r="I180" s="46">
        <v>0</v>
      </c>
      <c r="J180" s="46">
        <f t="shared" si="24"/>
        <v>0</v>
      </c>
      <c r="K180" s="46">
        <v>3</v>
      </c>
      <c r="L180" s="46">
        <f t="shared" si="25"/>
        <v>0</v>
      </c>
      <c r="M180" s="46">
        <v>1</v>
      </c>
      <c r="N180" s="46">
        <f t="shared" si="26"/>
        <v>0</v>
      </c>
      <c r="O180" s="47">
        <f t="shared" si="23"/>
        <v>4</v>
      </c>
      <c r="P180" s="104"/>
      <c r="Q180" s="35">
        <f t="shared" si="21"/>
        <v>0</v>
      </c>
    </row>
    <row r="181" spans="1:17" ht="27" customHeight="1">
      <c r="A181" s="2" t="str">
        <f t="shared" si="22"/>
        <v>BOLUElektrik</v>
      </c>
      <c r="B181" s="14">
        <v>176</v>
      </c>
      <c r="C181" s="14" t="s">
        <v>673</v>
      </c>
      <c r="D181" s="14" t="s">
        <v>466</v>
      </c>
      <c r="E181" s="4">
        <v>833500</v>
      </c>
      <c r="F181" s="4" t="s">
        <v>341</v>
      </c>
      <c r="G181" s="4" t="s">
        <v>121</v>
      </c>
      <c r="H181" s="48" t="s">
        <v>30</v>
      </c>
      <c r="I181" s="46">
        <v>0</v>
      </c>
      <c r="J181" s="46">
        <f t="shared" si="24"/>
        <v>0</v>
      </c>
      <c r="K181" s="46">
        <v>0</v>
      </c>
      <c r="L181" s="46">
        <f t="shared" si="25"/>
        <v>0</v>
      </c>
      <c r="M181" s="46">
        <v>1</v>
      </c>
      <c r="N181" s="46">
        <f t="shared" si="26"/>
        <v>0</v>
      </c>
      <c r="O181" s="47">
        <f t="shared" si="23"/>
        <v>1</v>
      </c>
      <c r="P181" s="104"/>
      <c r="Q181" s="35">
        <f t="shared" si="21"/>
        <v>0</v>
      </c>
    </row>
    <row r="182" spans="1:17" ht="27" customHeight="1">
      <c r="A182" s="2" t="str">
        <f t="shared" si="22"/>
        <v>BOLUElektrik</v>
      </c>
      <c r="B182" s="14">
        <v>177</v>
      </c>
      <c r="C182" s="14" t="s">
        <v>674</v>
      </c>
      <c r="D182" s="14" t="s">
        <v>466</v>
      </c>
      <c r="E182" s="4">
        <v>830101</v>
      </c>
      <c r="F182" s="4" t="s">
        <v>341</v>
      </c>
      <c r="G182" s="4" t="s">
        <v>122</v>
      </c>
      <c r="H182" s="48" t="s">
        <v>30</v>
      </c>
      <c r="I182" s="46">
        <v>0</v>
      </c>
      <c r="J182" s="46">
        <f t="shared" si="24"/>
        <v>0</v>
      </c>
      <c r="K182" s="46">
        <v>0</v>
      </c>
      <c r="L182" s="46">
        <f t="shared" si="25"/>
        <v>0</v>
      </c>
      <c r="M182" s="46">
        <v>1</v>
      </c>
      <c r="N182" s="46">
        <f t="shared" si="26"/>
        <v>0</v>
      </c>
      <c r="O182" s="47">
        <f t="shared" si="23"/>
        <v>1</v>
      </c>
      <c r="P182" s="104"/>
      <c r="Q182" s="35">
        <f t="shared" si="21"/>
        <v>0</v>
      </c>
    </row>
    <row r="183" spans="1:17" ht="27" customHeight="1">
      <c r="A183" s="2" t="str">
        <f t="shared" si="22"/>
        <v>BOLUElektrik</v>
      </c>
      <c r="B183" s="14">
        <v>178</v>
      </c>
      <c r="C183" s="14" t="s">
        <v>675</v>
      </c>
      <c r="D183" s="14" t="s">
        <v>466</v>
      </c>
      <c r="E183" s="4">
        <v>833582</v>
      </c>
      <c r="F183" s="4" t="s">
        <v>341</v>
      </c>
      <c r="G183" s="4" t="s">
        <v>123</v>
      </c>
      <c r="H183" s="48" t="s">
        <v>30</v>
      </c>
      <c r="I183" s="46">
        <v>0</v>
      </c>
      <c r="J183" s="46">
        <f t="shared" si="24"/>
        <v>0</v>
      </c>
      <c r="K183" s="46">
        <v>0</v>
      </c>
      <c r="L183" s="46">
        <f t="shared" si="25"/>
        <v>0</v>
      </c>
      <c r="M183" s="46">
        <v>1</v>
      </c>
      <c r="N183" s="46">
        <f t="shared" si="26"/>
        <v>0</v>
      </c>
      <c r="O183" s="47">
        <f t="shared" si="23"/>
        <v>1</v>
      </c>
      <c r="P183" s="104"/>
      <c r="Q183" s="35">
        <f t="shared" si="21"/>
        <v>0</v>
      </c>
    </row>
    <row r="184" spans="1:17" ht="27" customHeight="1">
      <c r="A184" s="2" t="str">
        <f t="shared" si="22"/>
        <v>BOLUElektrik</v>
      </c>
      <c r="B184" s="14">
        <v>179</v>
      </c>
      <c r="C184" s="14" t="s">
        <v>676</v>
      </c>
      <c r="D184" s="14" t="s">
        <v>466</v>
      </c>
      <c r="E184" s="4" t="s">
        <v>124</v>
      </c>
      <c r="F184" s="4" t="s">
        <v>342</v>
      </c>
      <c r="G184" s="4" t="s">
        <v>125</v>
      </c>
      <c r="H184" s="48" t="s">
        <v>30</v>
      </c>
      <c r="I184" s="46">
        <v>0</v>
      </c>
      <c r="J184" s="46">
        <f t="shared" si="24"/>
        <v>0</v>
      </c>
      <c r="K184" s="46">
        <v>0</v>
      </c>
      <c r="L184" s="46">
        <f t="shared" si="25"/>
        <v>0</v>
      </c>
      <c r="M184" s="46">
        <v>1</v>
      </c>
      <c r="N184" s="46">
        <f t="shared" si="26"/>
        <v>0</v>
      </c>
      <c r="O184" s="47">
        <f t="shared" si="23"/>
        <v>1</v>
      </c>
      <c r="P184" s="104"/>
      <c r="Q184" s="35">
        <f t="shared" si="21"/>
        <v>0</v>
      </c>
    </row>
    <row r="185" spans="1:17" ht="27" customHeight="1">
      <c r="A185" s="2" t="str">
        <f t="shared" si="22"/>
        <v>BOLUElektrik</v>
      </c>
      <c r="B185" s="14">
        <v>180</v>
      </c>
      <c r="C185" s="14" t="s">
        <v>677</v>
      </c>
      <c r="D185" s="14" t="s">
        <v>466</v>
      </c>
      <c r="E185" s="4" t="s">
        <v>126</v>
      </c>
      <c r="F185" s="4" t="s">
        <v>341</v>
      </c>
      <c r="G185" s="4" t="s">
        <v>127</v>
      </c>
      <c r="H185" s="48" t="s">
        <v>84</v>
      </c>
      <c r="I185" s="46">
        <v>0</v>
      </c>
      <c r="J185" s="46">
        <f t="shared" si="24"/>
        <v>0</v>
      </c>
      <c r="K185" s="46">
        <v>0</v>
      </c>
      <c r="L185" s="46">
        <f t="shared" si="25"/>
        <v>0</v>
      </c>
      <c r="M185" s="46">
        <v>1</v>
      </c>
      <c r="N185" s="46">
        <f t="shared" si="26"/>
        <v>0</v>
      </c>
      <c r="O185" s="47">
        <f t="shared" si="23"/>
        <v>1</v>
      </c>
      <c r="P185" s="104"/>
      <c r="Q185" s="35">
        <f t="shared" si="21"/>
        <v>0</v>
      </c>
    </row>
    <row r="186" spans="1:17" ht="27" customHeight="1">
      <c r="A186" s="2" t="str">
        <f t="shared" si="22"/>
        <v>BOLUElektrik</v>
      </c>
      <c r="B186" s="14">
        <v>181</v>
      </c>
      <c r="C186" s="14" t="s">
        <v>678</v>
      </c>
      <c r="D186" s="14" t="s">
        <v>466</v>
      </c>
      <c r="E186" s="4">
        <v>791614</v>
      </c>
      <c r="F186" s="4" t="s">
        <v>341</v>
      </c>
      <c r="G186" s="4" t="s">
        <v>128</v>
      </c>
      <c r="H186" s="48" t="s">
        <v>84</v>
      </c>
      <c r="I186" s="46">
        <v>0</v>
      </c>
      <c r="J186" s="46">
        <f t="shared" si="24"/>
        <v>0</v>
      </c>
      <c r="K186" s="46">
        <v>0</v>
      </c>
      <c r="L186" s="46">
        <f t="shared" si="25"/>
        <v>0</v>
      </c>
      <c r="M186" s="46">
        <v>1</v>
      </c>
      <c r="N186" s="46">
        <f t="shared" si="26"/>
        <v>0</v>
      </c>
      <c r="O186" s="47">
        <f t="shared" si="23"/>
        <v>1</v>
      </c>
      <c r="P186" s="104"/>
      <c r="Q186" s="35">
        <f t="shared" si="21"/>
        <v>0</v>
      </c>
    </row>
    <row r="187" spans="1:17" ht="27" customHeight="1">
      <c r="A187" s="2" t="str">
        <f t="shared" si="22"/>
        <v>BOLUElektrik</v>
      </c>
      <c r="B187" s="14">
        <v>182</v>
      </c>
      <c r="C187" s="14" t="s">
        <v>679</v>
      </c>
      <c r="D187" s="14" t="s">
        <v>466</v>
      </c>
      <c r="E187" s="4">
        <v>782704</v>
      </c>
      <c r="F187" s="4" t="s">
        <v>341</v>
      </c>
      <c r="G187" s="4" t="s">
        <v>129</v>
      </c>
      <c r="H187" s="48" t="s">
        <v>30</v>
      </c>
      <c r="I187" s="46">
        <v>0</v>
      </c>
      <c r="J187" s="46">
        <f t="shared" si="24"/>
        <v>0</v>
      </c>
      <c r="K187" s="46">
        <v>6</v>
      </c>
      <c r="L187" s="46">
        <f t="shared" si="25"/>
        <v>0</v>
      </c>
      <c r="M187" s="46">
        <v>1</v>
      </c>
      <c r="N187" s="46">
        <f t="shared" si="26"/>
        <v>0</v>
      </c>
      <c r="O187" s="47">
        <f t="shared" si="23"/>
        <v>7</v>
      </c>
      <c r="P187" s="104"/>
      <c r="Q187" s="35">
        <f t="shared" si="21"/>
        <v>0</v>
      </c>
    </row>
    <row r="188" spans="1:17" ht="27" customHeight="1">
      <c r="A188" s="2" t="str">
        <f t="shared" si="22"/>
        <v>BOLUElektrik</v>
      </c>
      <c r="B188" s="14">
        <v>183</v>
      </c>
      <c r="C188" s="14" t="s">
        <v>680</v>
      </c>
      <c r="D188" s="14" t="s">
        <v>466</v>
      </c>
      <c r="E188" s="4" t="s">
        <v>130</v>
      </c>
      <c r="F188" s="4" t="s">
        <v>341</v>
      </c>
      <c r="G188" s="4" t="s">
        <v>131</v>
      </c>
      <c r="H188" s="48" t="s">
        <v>84</v>
      </c>
      <c r="I188" s="46">
        <v>0</v>
      </c>
      <c r="J188" s="46">
        <f t="shared" si="24"/>
        <v>0</v>
      </c>
      <c r="K188" s="46">
        <v>210</v>
      </c>
      <c r="L188" s="46">
        <f t="shared" si="25"/>
        <v>0</v>
      </c>
      <c r="M188" s="46">
        <v>42</v>
      </c>
      <c r="N188" s="46">
        <f t="shared" si="26"/>
        <v>0</v>
      </c>
      <c r="O188" s="47">
        <f t="shared" si="23"/>
        <v>252</v>
      </c>
      <c r="P188" s="104"/>
      <c r="Q188" s="35">
        <f t="shared" si="21"/>
        <v>0</v>
      </c>
    </row>
    <row r="189" spans="1:17" ht="27" customHeight="1">
      <c r="A189" s="2" t="str">
        <f t="shared" si="22"/>
        <v>BOLUElektrik</v>
      </c>
      <c r="B189" s="14">
        <v>184</v>
      </c>
      <c r="C189" s="14" t="s">
        <v>681</v>
      </c>
      <c r="D189" s="14" t="s">
        <v>466</v>
      </c>
      <c r="E189" s="4">
        <v>739101</v>
      </c>
      <c r="F189" s="4" t="s">
        <v>341</v>
      </c>
      <c r="G189" s="4" t="s">
        <v>132</v>
      </c>
      <c r="H189" s="48" t="s">
        <v>84</v>
      </c>
      <c r="I189" s="46">
        <v>0</v>
      </c>
      <c r="J189" s="46">
        <f t="shared" si="24"/>
        <v>0</v>
      </c>
      <c r="K189" s="46">
        <v>0</v>
      </c>
      <c r="L189" s="46">
        <f t="shared" si="25"/>
        <v>0</v>
      </c>
      <c r="M189" s="46">
        <v>1</v>
      </c>
      <c r="N189" s="46">
        <f t="shared" si="26"/>
        <v>0</v>
      </c>
      <c r="O189" s="47">
        <f t="shared" si="23"/>
        <v>1</v>
      </c>
      <c r="P189" s="104"/>
      <c r="Q189" s="35">
        <f t="shared" si="21"/>
        <v>0</v>
      </c>
    </row>
    <row r="190" spans="1:17" ht="27" customHeight="1">
      <c r="A190" s="2" t="str">
        <f t="shared" si="22"/>
        <v>BOLUElektrik</v>
      </c>
      <c r="B190" s="14">
        <v>185</v>
      </c>
      <c r="C190" s="14" t="s">
        <v>682</v>
      </c>
      <c r="D190" s="14" t="s">
        <v>466</v>
      </c>
      <c r="E190" s="4">
        <v>739102</v>
      </c>
      <c r="F190" s="4" t="s">
        <v>341</v>
      </c>
      <c r="G190" s="4" t="s">
        <v>132</v>
      </c>
      <c r="H190" s="48" t="s">
        <v>84</v>
      </c>
      <c r="I190" s="46">
        <v>0</v>
      </c>
      <c r="J190" s="46">
        <f t="shared" si="24"/>
        <v>0</v>
      </c>
      <c r="K190" s="46">
        <v>0</v>
      </c>
      <c r="L190" s="46">
        <f t="shared" si="25"/>
        <v>0</v>
      </c>
      <c r="M190" s="46">
        <v>1</v>
      </c>
      <c r="N190" s="46">
        <f t="shared" si="26"/>
        <v>0</v>
      </c>
      <c r="O190" s="47">
        <f t="shared" si="23"/>
        <v>1</v>
      </c>
      <c r="P190" s="104"/>
      <c r="Q190" s="35">
        <f t="shared" si="21"/>
        <v>0</v>
      </c>
    </row>
    <row r="191" spans="1:17" ht="27" customHeight="1">
      <c r="A191" s="2" t="str">
        <f t="shared" si="22"/>
        <v>BOLUElektrik</v>
      </c>
      <c r="B191" s="14">
        <v>186</v>
      </c>
      <c r="C191" s="14" t="s">
        <v>683</v>
      </c>
      <c r="D191" s="14" t="s">
        <v>466</v>
      </c>
      <c r="E191" s="4">
        <v>792101</v>
      </c>
      <c r="F191" s="4" t="s">
        <v>341</v>
      </c>
      <c r="G191" s="4" t="s">
        <v>133</v>
      </c>
      <c r="H191" s="48" t="s">
        <v>30</v>
      </c>
      <c r="I191" s="46">
        <v>0</v>
      </c>
      <c r="J191" s="46">
        <f t="shared" si="24"/>
        <v>0</v>
      </c>
      <c r="K191" s="46">
        <v>0</v>
      </c>
      <c r="L191" s="46">
        <f t="shared" si="25"/>
        <v>0</v>
      </c>
      <c r="M191" s="46">
        <v>1</v>
      </c>
      <c r="N191" s="46">
        <f t="shared" si="26"/>
        <v>0</v>
      </c>
      <c r="O191" s="47">
        <f t="shared" si="23"/>
        <v>1</v>
      </c>
      <c r="P191" s="104"/>
      <c r="Q191" s="35">
        <f t="shared" si="21"/>
        <v>0</v>
      </c>
    </row>
    <row r="192" spans="1:17" ht="27" customHeight="1">
      <c r="A192" s="2" t="str">
        <f t="shared" si="22"/>
        <v>BOLUElektrik</v>
      </c>
      <c r="B192" s="14">
        <v>187</v>
      </c>
      <c r="C192" s="14" t="s">
        <v>684</v>
      </c>
      <c r="D192" s="14" t="s">
        <v>466</v>
      </c>
      <c r="E192" s="4">
        <v>792102</v>
      </c>
      <c r="F192" s="4" t="s">
        <v>341</v>
      </c>
      <c r="G192" s="4" t="s">
        <v>134</v>
      </c>
      <c r="H192" s="48" t="s">
        <v>30</v>
      </c>
      <c r="I192" s="46">
        <v>0</v>
      </c>
      <c r="J192" s="46">
        <f t="shared" si="24"/>
        <v>0</v>
      </c>
      <c r="K192" s="46">
        <v>0</v>
      </c>
      <c r="L192" s="46">
        <f t="shared" si="25"/>
        <v>0</v>
      </c>
      <c r="M192" s="46">
        <v>1</v>
      </c>
      <c r="N192" s="46">
        <f t="shared" si="26"/>
        <v>0</v>
      </c>
      <c r="O192" s="47">
        <f t="shared" si="23"/>
        <v>1</v>
      </c>
      <c r="P192" s="104"/>
      <c r="Q192" s="35">
        <f t="shared" si="21"/>
        <v>0</v>
      </c>
    </row>
    <row r="193" spans="1:17" ht="27" customHeight="1">
      <c r="A193" s="2" t="str">
        <f t="shared" si="22"/>
        <v>BOLUElektrik</v>
      </c>
      <c r="B193" s="14">
        <v>188</v>
      </c>
      <c r="C193" s="14" t="s">
        <v>685</v>
      </c>
      <c r="D193" s="14" t="s">
        <v>466</v>
      </c>
      <c r="E193" s="4">
        <v>793102</v>
      </c>
      <c r="F193" s="4" t="s">
        <v>341</v>
      </c>
      <c r="G193" s="4" t="s">
        <v>135</v>
      </c>
      <c r="H193" s="48" t="s">
        <v>30</v>
      </c>
      <c r="I193" s="46">
        <v>0</v>
      </c>
      <c r="J193" s="46">
        <f t="shared" si="24"/>
        <v>0</v>
      </c>
      <c r="K193" s="46">
        <v>0</v>
      </c>
      <c r="L193" s="46">
        <f t="shared" si="25"/>
        <v>0</v>
      </c>
      <c r="M193" s="46">
        <v>1</v>
      </c>
      <c r="N193" s="46">
        <f t="shared" si="26"/>
        <v>0</v>
      </c>
      <c r="O193" s="47">
        <f t="shared" si="23"/>
        <v>1</v>
      </c>
      <c r="P193" s="104"/>
      <c r="Q193" s="35">
        <f t="shared" si="21"/>
        <v>0</v>
      </c>
    </row>
    <row r="194" spans="1:17" ht="27" customHeight="1">
      <c r="A194" s="2" t="str">
        <f t="shared" si="22"/>
        <v>BOLUElektrik</v>
      </c>
      <c r="B194" s="14">
        <v>189</v>
      </c>
      <c r="C194" s="14" t="s">
        <v>686</v>
      </c>
      <c r="D194" s="14" t="s">
        <v>466</v>
      </c>
      <c r="E194" s="4" t="s">
        <v>199</v>
      </c>
      <c r="F194" s="4" t="s">
        <v>342</v>
      </c>
      <c r="G194" s="4" t="s">
        <v>136</v>
      </c>
      <c r="H194" s="48" t="s">
        <v>30</v>
      </c>
      <c r="I194" s="46">
        <v>0</v>
      </c>
      <c r="J194" s="46">
        <f t="shared" si="24"/>
        <v>0</v>
      </c>
      <c r="K194" s="46">
        <v>12</v>
      </c>
      <c r="L194" s="46">
        <f t="shared" si="25"/>
        <v>0</v>
      </c>
      <c r="M194" s="46">
        <v>1</v>
      </c>
      <c r="N194" s="46">
        <f t="shared" si="26"/>
        <v>0</v>
      </c>
      <c r="O194" s="47">
        <f t="shared" si="23"/>
        <v>13</v>
      </c>
      <c r="P194" s="104"/>
      <c r="Q194" s="35">
        <f t="shared" si="21"/>
        <v>0</v>
      </c>
    </row>
    <row r="195" spans="1:17" ht="27" customHeight="1">
      <c r="A195" s="2" t="str">
        <f t="shared" si="22"/>
        <v>BOLUElektrik</v>
      </c>
      <c r="B195" s="14">
        <v>190</v>
      </c>
      <c r="C195" s="14" t="s">
        <v>687</v>
      </c>
      <c r="D195" s="14" t="s">
        <v>466</v>
      </c>
      <c r="E195" s="4">
        <v>833580</v>
      </c>
      <c r="F195" s="4" t="s">
        <v>341</v>
      </c>
      <c r="G195" s="4" t="s">
        <v>137</v>
      </c>
      <c r="H195" s="48" t="s">
        <v>30</v>
      </c>
      <c r="I195" s="46">
        <v>0</v>
      </c>
      <c r="J195" s="46">
        <f t="shared" si="24"/>
        <v>0</v>
      </c>
      <c r="K195" s="46">
        <v>0</v>
      </c>
      <c r="L195" s="46">
        <f t="shared" si="25"/>
        <v>0</v>
      </c>
      <c r="M195" s="46">
        <v>1</v>
      </c>
      <c r="N195" s="46">
        <f t="shared" si="26"/>
        <v>0</v>
      </c>
      <c r="O195" s="47">
        <f t="shared" si="23"/>
        <v>1</v>
      </c>
      <c r="P195" s="104"/>
      <c r="Q195" s="35">
        <f t="shared" si="21"/>
        <v>0</v>
      </c>
    </row>
    <row r="196" spans="1:17" ht="27" customHeight="1">
      <c r="A196" s="2" t="str">
        <f t="shared" si="22"/>
        <v>BOLUElektrik</v>
      </c>
      <c r="B196" s="14">
        <v>191</v>
      </c>
      <c r="C196" s="14" t="s">
        <v>688</v>
      </c>
      <c r="D196" s="14" t="s">
        <v>466</v>
      </c>
      <c r="E196" s="4">
        <v>791317</v>
      </c>
      <c r="F196" s="4" t="s">
        <v>341</v>
      </c>
      <c r="G196" s="4" t="s">
        <v>138</v>
      </c>
      <c r="H196" s="48" t="s">
        <v>84</v>
      </c>
      <c r="I196" s="46">
        <v>0</v>
      </c>
      <c r="J196" s="46">
        <f t="shared" ref="J196:J227" si="27">I196*P196</f>
        <v>0</v>
      </c>
      <c r="K196" s="46">
        <v>0</v>
      </c>
      <c r="L196" s="46">
        <f t="shared" ref="L196:L227" si="28">K196*P196</f>
        <v>0</v>
      </c>
      <c r="M196" s="46">
        <v>1</v>
      </c>
      <c r="N196" s="46">
        <f t="shared" ref="N196:N227" si="29">M196*P196</f>
        <v>0</v>
      </c>
      <c r="O196" s="47">
        <f t="shared" si="23"/>
        <v>1</v>
      </c>
      <c r="P196" s="104"/>
      <c r="Q196" s="35">
        <f t="shared" ref="Q196:Q259" si="30">O196*P196</f>
        <v>0</v>
      </c>
    </row>
    <row r="197" spans="1:17" ht="27" customHeight="1">
      <c r="A197" s="2" t="str">
        <f t="shared" si="22"/>
        <v>BOLUElektrik</v>
      </c>
      <c r="B197" s="14">
        <v>192</v>
      </c>
      <c r="C197" s="14" t="s">
        <v>689</v>
      </c>
      <c r="D197" s="14" t="s">
        <v>466</v>
      </c>
      <c r="E197" s="4">
        <v>791314</v>
      </c>
      <c r="F197" s="4" t="s">
        <v>341</v>
      </c>
      <c r="G197" s="4" t="s">
        <v>139</v>
      </c>
      <c r="H197" s="48" t="s">
        <v>84</v>
      </c>
      <c r="I197" s="46">
        <v>0</v>
      </c>
      <c r="J197" s="46">
        <f t="shared" si="27"/>
        <v>0</v>
      </c>
      <c r="K197" s="46">
        <v>0</v>
      </c>
      <c r="L197" s="46">
        <f t="shared" si="28"/>
        <v>0</v>
      </c>
      <c r="M197" s="46">
        <v>1</v>
      </c>
      <c r="N197" s="46">
        <f t="shared" si="29"/>
        <v>0</v>
      </c>
      <c r="O197" s="47">
        <f t="shared" si="23"/>
        <v>1</v>
      </c>
      <c r="P197" s="104"/>
      <c r="Q197" s="35">
        <f t="shared" si="30"/>
        <v>0</v>
      </c>
    </row>
    <row r="198" spans="1:17" ht="27" customHeight="1">
      <c r="A198" s="2" t="str">
        <f t="shared" si="22"/>
        <v>BOLUElektrik</v>
      </c>
      <c r="B198" s="14">
        <v>193</v>
      </c>
      <c r="C198" s="14" t="s">
        <v>690</v>
      </c>
      <c r="D198" s="14" t="s">
        <v>466</v>
      </c>
      <c r="E198" s="4">
        <v>833530</v>
      </c>
      <c r="F198" s="4" t="s">
        <v>341</v>
      </c>
      <c r="G198" s="4" t="s">
        <v>140</v>
      </c>
      <c r="H198" s="48" t="s">
        <v>30</v>
      </c>
      <c r="I198" s="46">
        <v>0</v>
      </c>
      <c r="J198" s="46">
        <f t="shared" si="27"/>
        <v>0</v>
      </c>
      <c r="K198" s="46">
        <v>0</v>
      </c>
      <c r="L198" s="46">
        <f t="shared" si="28"/>
        <v>0</v>
      </c>
      <c r="M198" s="46">
        <v>1</v>
      </c>
      <c r="N198" s="46">
        <f t="shared" si="29"/>
        <v>0</v>
      </c>
      <c r="O198" s="47">
        <f t="shared" si="23"/>
        <v>1</v>
      </c>
      <c r="P198" s="104"/>
      <c r="Q198" s="35">
        <f t="shared" si="30"/>
        <v>0</v>
      </c>
    </row>
    <row r="199" spans="1:17" ht="27" customHeight="1">
      <c r="A199" s="2" t="str">
        <f t="shared" si="22"/>
        <v>BOLUElektrik</v>
      </c>
      <c r="B199" s="14">
        <v>194</v>
      </c>
      <c r="C199" s="14" t="s">
        <v>691</v>
      </c>
      <c r="D199" s="14" t="s">
        <v>466</v>
      </c>
      <c r="E199" s="4" t="s">
        <v>200</v>
      </c>
      <c r="F199" s="4" t="s">
        <v>342</v>
      </c>
      <c r="G199" s="4" t="s">
        <v>141</v>
      </c>
      <c r="H199" s="48" t="s">
        <v>30</v>
      </c>
      <c r="I199" s="46">
        <v>0</v>
      </c>
      <c r="J199" s="46">
        <f t="shared" si="27"/>
        <v>0</v>
      </c>
      <c r="K199" s="46">
        <v>0</v>
      </c>
      <c r="L199" s="46">
        <f t="shared" si="28"/>
        <v>0</v>
      </c>
      <c r="M199" s="46">
        <v>121</v>
      </c>
      <c r="N199" s="46">
        <f t="shared" si="29"/>
        <v>0</v>
      </c>
      <c r="O199" s="47">
        <f t="shared" ref="O199:O262" si="31">I199+K199+M199</f>
        <v>121</v>
      </c>
      <c r="P199" s="104"/>
      <c r="Q199" s="35">
        <f t="shared" si="30"/>
        <v>0</v>
      </c>
    </row>
    <row r="200" spans="1:17" ht="27" customHeight="1">
      <c r="A200" s="2" t="str">
        <f t="shared" si="22"/>
        <v>BOLUElektrik</v>
      </c>
      <c r="B200" s="14">
        <v>195</v>
      </c>
      <c r="C200" s="14" t="s">
        <v>692</v>
      </c>
      <c r="D200" s="14" t="s">
        <v>466</v>
      </c>
      <c r="E200" s="4">
        <v>742130</v>
      </c>
      <c r="F200" s="4" t="s">
        <v>342</v>
      </c>
      <c r="G200" s="4" t="s">
        <v>142</v>
      </c>
      <c r="H200" s="48" t="s">
        <v>30</v>
      </c>
      <c r="I200" s="46">
        <v>0</v>
      </c>
      <c r="J200" s="46">
        <f t="shared" si="27"/>
        <v>0</v>
      </c>
      <c r="K200" s="46">
        <v>3</v>
      </c>
      <c r="L200" s="46">
        <f t="shared" si="28"/>
        <v>0</v>
      </c>
      <c r="M200" s="46">
        <v>2</v>
      </c>
      <c r="N200" s="46">
        <f t="shared" si="29"/>
        <v>0</v>
      </c>
      <c r="O200" s="47">
        <f t="shared" si="31"/>
        <v>5</v>
      </c>
      <c r="P200" s="104"/>
      <c r="Q200" s="35">
        <f t="shared" si="30"/>
        <v>0</v>
      </c>
    </row>
    <row r="201" spans="1:17" ht="27" customHeight="1">
      <c r="A201" s="2" t="str">
        <f t="shared" si="22"/>
        <v>BOLUElektrik</v>
      </c>
      <c r="B201" s="14">
        <v>196</v>
      </c>
      <c r="C201" s="14" t="s">
        <v>693</v>
      </c>
      <c r="D201" s="14" t="s">
        <v>466</v>
      </c>
      <c r="E201" s="4">
        <v>833302</v>
      </c>
      <c r="F201" s="4" t="s">
        <v>341</v>
      </c>
      <c r="G201" s="4" t="s">
        <v>143</v>
      </c>
      <c r="H201" s="48" t="s">
        <v>30</v>
      </c>
      <c r="I201" s="46">
        <v>0</v>
      </c>
      <c r="J201" s="46">
        <f t="shared" si="27"/>
        <v>0</v>
      </c>
      <c r="K201" s="46">
        <v>0</v>
      </c>
      <c r="L201" s="46">
        <f t="shared" si="28"/>
        <v>0</v>
      </c>
      <c r="M201" s="46">
        <v>1</v>
      </c>
      <c r="N201" s="46">
        <f t="shared" si="29"/>
        <v>0</v>
      </c>
      <c r="O201" s="47">
        <f t="shared" si="31"/>
        <v>1</v>
      </c>
      <c r="P201" s="104"/>
      <c r="Q201" s="35">
        <f t="shared" si="30"/>
        <v>0</v>
      </c>
    </row>
    <row r="202" spans="1:17" ht="27" customHeight="1">
      <c r="A202" s="2" t="str">
        <f t="shared" si="22"/>
        <v>BOLUElektrik</v>
      </c>
      <c r="B202" s="14">
        <v>197</v>
      </c>
      <c r="C202" s="14" t="s">
        <v>694</v>
      </c>
      <c r="D202" s="14" t="s">
        <v>466</v>
      </c>
      <c r="E202" s="4">
        <v>880401</v>
      </c>
      <c r="F202" s="4" t="s">
        <v>341</v>
      </c>
      <c r="G202" s="4" t="s">
        <v>144</v>
      </c>
      <c r="H202" s="48" t="s">
        <v>84</v>
      </c>
      <c r="I202" s="46">
        <v>0</v>
      </c>
      <c r="J202" s="46">
        <f t="shared" si="27"/>
        <v>0</v>
      </c>
      <c r="K202" s="46">
        <v>0</v>
      </c>
      <c r="L202" s="46">
        <f t="shared" si="28"/>
        <v>0</v>
      </c>
      <c r="M202" s="46">
        <v>1</v>
      </c>
      <c r="N202" s="46">
        <f t="shared" si="29"/>
        <v>0</v>
      </c>
      <c r="O202" s="47">
        <f t="shared" si="31"/>
        <v>1</v>
      </c>
      <c r="P202" s="104"/>
      <c r="Q202" s="35">
        <f t="shared" si="30"/>
        <v>0</v>
      </c>
    </row>
    <row r="203" spans="1:17" ht="27" customHeight="1">
      <c r="A203" s="2" t="str">
        <f t="shared" si="22"/>
        <v>BOLUElektrik</v>
      </c>
      <c r="B203" s="14">
        <v>198</v>
      </c>
      <c r="C203" s="14" t="s">
        <v>695</v>
      </c>
      <c r="D203" s="14" t="s">
        <v>466</v>
      </c>
      <c r="E203" s="4">
        <v>880403</v>
      </c>
      <c r="F203" s="4" t="s">
        <v>341</v>
      </c>
      <c r="G203" s="4" t="s">
        <v>145</v>
      </c>
      <c r="H203" s="48" t="s">
        <v>84</v>
      </c>
      <c r="I203" s="46">
        <v>0</v>
      </c>
      <c r="J203" s="46">
        <f t="shared" si="27"/>
        <v>0</v>
      </c>
      <c r="K203" s="46">
        <v>0</v>
      </c>
      <c r="L203" s="46">
        <f t="shared" si="28"/>
        <v>0</v>
      </c>
      <c r="M203" s="46">
        <v>1</v>
      </c>
      <c r="N203" s="46">
        <f t="shared" si="29"/>
        <v>0</v>
      </c>
      <c r="O203" s="47">
        <f t="shared" si="31"/>
        <v>1</v>
      </c>
      <c r="P203" s="104"/>
      <c r="Q203" s="35">
        <f t="shared" si="30"/>
        <v>0</v>
      </c>
    </row>
    <row r="204" spans="1:17" ht="27" customHeight="1">
      <c r="A204" s="2" t="str">
        <f t="shared" si="22"/>
        <v>BOLUElektrik</v>
      </c>
      <c r="B204" s="14">
        <v>199</v>
      </c>
      <c r="C204" s="14" t="s">
        <v>696</v>
      </c>
      <c r="D204" s="14" t="s">
        <v>466</v>
      </c>
      <c r="E204" s="4">
        <v>845104</v>
      </c>
      <c r="F204" s="4" t="s">
        <v>341</v>
      </c>
      <c r="G204" s="4" t="s">
        <v>146</v>
      </c>
      <c r="H204" s="48" t="s">
        <v>30</v>
      </c>
      <c r="I204" s="46">
        <v>0</v>
      </c>
      <c r="J204" s="46">
        <f t="shared" si="27"/>
        <v>0</v>
      </c>
      <c r="K204" s="46">
        <v>0</v>
      </c>
      <c r="L204" s="46">
        <f t="shared" si="28"/>
        <v>0</v>
      </c>
      <c r="M204" s="46">
        <v>1</v>
      </c>
      <c r="N204" s="46">
        <f t="shared" si="29"/>
        <v>0</v>
      </c>
      <c r="O204" s="47">
        <f t="shared" si="31"/>
        <v>1</v>
      </c>
      <c r="P204" s="104"/>
      <c r="Q204" s="35">
        <f t="shared" si="30"/>
        <v>0</v>
      </c>
    </row>
    <row r="205" spans="1:17" ht="27" customHeight="1">
      <c r="A205" s="2" t="str">
        <f t="shared" si="22"/>
        <v>BOLUElektrik</v>
      </c>
      <c r="B205" s="14">
        <v>200</v>
      </c>
      <c r="C205" s="14" t="s">
        <v>697</v>
      </c>
      <c r="D205" s="14" t="s">
        <v>466</v>
      </c>
      <c r="E205" s="4">
        <v>724407</v>
      </c>
      <c r="F205" s="4" t="s">
        <v>341</v>
      </c>
      <c r="G205" s="4" t="s">
        <v>112</v>
      </c>
      <c r="H205" s="48" t="s">
        <v>30</v>
      </c>
      <c r="I205" s="46">
        <v>0</v>
      </c>
      <c r="J205" s="46">
        <f t="shared" si="27"/>
        <v>0</v>
      </c>
      <c r="K205" s="46">
        <v>0</v>
      </c>
      <c r="L205" s="46">
        <f t="shared" si="28"/>
        <v>0</v>
      </c>
      <c r="M205" s="46">
        <v>1</v>
      </c>
      <c r="N205" s="46">
        <f t="shared" si="29"/>
        <v>0</v>
      </c>
      <c r="O205" s="47">
        <f t="shared" si="31"/>
        <v>1</v>
      </c>
      <c r="P205" s="104"/>
      <c r="Q205" s="35">
        <f t="shared" si="30"/>
        <v>0</v>
      </c>
    </row>
    <row r="206" spans="1:17" ht="27" customHeight="1">
      <c r="A206" s="2" t="str">
        <f t="shared" si="22"/>
        <v>BOLUElektrik</v>
      </c>
      <c r="B206" s="14">
        <v>201</v>
      </c>
      <c r="C206" s="14" t="s">
        <v>698</v>
      </c>
      <c r="D206" s="14" t="s">
        <v>466</v>
      </c>
      <c r="E206" s="4">
        <v>718511</v>
      </c>
      <c r="F206" s="4" t="s">
        <v>341</v>
      </c>
      <c r="G206" s="4" t="s">
        <v>147</v>
      </c>
      <c r="H206" s="48" t="s">
        <v>30</v>
      </c>
      <c r="I206" s="46">
        <v>0</v>
      </c>
      <c r="J206" s="46">
        <f t="shared" si="27"/>
        <v>0</v>
      </c>
      <c r="K206" s="46">
        <v>0</v>
      </c>
      <c r="L206" s="46">
        <f t="shared" si="28"/>
        <v>0</v>
      </c>
      <c r="M206" s="46">
        <v>1</v>
      </c>
      <c r="N206" s="46">
        <f t="shared" si="29"/>
        <v>0</v>
      </c>
      <c r="O206" s="47">
        <f t="shared" si="31"/>
        <v>1</v>
      </c>
      <c r="P206" s="104"/>
      <c r="Q206" s="35">
        <f t="shared" si="30"/>
        <v>0</v>
      </c>
    </row>
    <row r="207" spans="1:17" ht="27" customHeight="1">
      <c r="A207" s="2" t="str">
        <f t="shared" si="22"/>
        <v>BOLUElektrik</v>
      </c>
      <c r="B207" s="14">
        <v>202</v>
      </c>
      <c r="C207" s="14" t="s">
        <v>699</v>
      </c>
      <c r="D207" s="14" t="s">
        <v>466</v>
      </c>
      <c r="E207" s="4">
        <v>724414</v>
      </c>
      <c r="F207" s="4" t="s">
        <v>341</v>
      </c>
      <c r="G207" s="4" t="s">
        <v>148</v>
      </c>
      <c r="H207" s="48" t="s">
        <v>30</v>
      </c>
      <c r="I207" s="46">
        <v>0</v>
      </c>
      <c r="J207" s="46">
        <f t="shared" si="27"/>
        <v>0</v>
      </c>
      <c r="K207" s="46">
        <v>0</v>
      </c>
      <c r="L207" s="46">
        <f t="shared" si="28"/>
        <v>0</v>
      </c>
      <c r="M207" s="46">
        <v>1</v>
      </c>
      <c r="N207" s="46">
        <f t="shared" si="29"/>
        <v>0</v>
      </c>
      <c r="O207" s="47">
        <f t="shared" si="31"/>
        <v>1</v>
      </c>
      <c r="P207" s="104"/>
      <c r="Q207" s="35">
        <f t="shared" si="30"/>
        <v>0</v>
      </c>
    </row>
    <row r="208" spans="1:17" ht="27" customHeight="1">
      <c r="A208" s="2" t="str">
        <f t="shared" si="22"/>
        <v>BOLUElektrik</v>
      </c>
      <c r="B208" s="14">
        <v>203</v>
      </c>
      <c r="C208" s="14" t="s">
        <v>700</v>
      </c>
      <c r="D208" s="14" t="s">
        <v>466</v>
      </c>
      <c r="E208" s="4">
        <v>715309</v>
      </c>
      <c r="F208" s="4" t="s">
        <v>341</v>
      </c>
      <c r="G208" s="4" t="s">
        <v>149</v>
      </c>
      <c r="H208" s="48" t="s">
        <v>30</v>
      </c>
      <c r="I208" s="46">
        <v>0</v>
      </c>
      <c r="J208" s="46">
        <f t="shared" si="27"/>
        <v>0</v>
      </c>
      <c r="K208" s="46">
        <v>0</v>
      </c>
      <c r="L208" s="46">
        <f t="shared" si="28"/>
        <v>0</v>
      </c>
      <c r="M208" s="46">
        <v>1</v>
      </c>
      <c r="N208" s="46">
        <f t="shared" si="29"/>
        <v>0</v>
      </c>
      <c r="O208" s="47">
        <f t="shared" si="31"/>
        <v>1</v>
      </c>
      <c r="P208" s="104"/>
      <c r="Q208" s="35">
        <f t="shared" si="30"/>
        <v>0</v>
      </c>
    </row>
    <row r="209" spans="1:17" ht="27" customHeight="1">
      <c r="A209" s="2" t="str">
        <f t="shared" si="22"/>
        <v>BOLUElektrik</v>
      </c>
      <c r="B209" s="14">
        <v>204</v>
      </c>
      <c r="C209" s="14" t="s">
        <v>701</v>
      </c>
      <c r="D209" s="14" t="s">
        <v>466</v>
      </c>
      <c r="E209" s="4">
        <v>715311</v>
      </c>
      <c r="F209" s="4" t="s">
        <v>341</v>
      </c>
      <c r="G209" s="4" t="s">
        <v>150</v>
      </c>
      <c r="H209" s="48" t="s">
        <v>30</v>
      </c>
      <c r="I209" s="46">
        <v>0</v>
      </c>
      <c r="J209" s="46">
        <f t="shared" si="27"/>
        <v>0</v>
      </c>
      <c r="K209" s="46">
        <v>0</v>
      </c>
      <c r="L209" s="46">
        <f t="shared" si="28"/>
        <v>0</v>
      </c>
      <c r="M209" s="46">
        <v>1</v>
      </c>
      <c r="N209" s="46">
        <f t="shared" si="29"/>
        <v>0</v>
      </c>
      <c r="O209" s="47">
        <f t="shared" si="31"/>
        <v>1</v>
      </c>
      <c r="P209" s="104"/>
      <c r="Q209" s="35">
        <f t="shared" si="30"/>
        <v>0</v>
      </c>
    </row>
    <row r="210" spans="1:17" ht="27" customHeight="1">
      <c r="A210" s="2" t="str">
        <f t="shared" si="22"/>
        <v>BOLUElektrik</v>
      </c>
      <c r="B210" s="14">
        <v>205</v>
      </c>
      <c r="C210" s="14" t="s">
        <v>702</v>
      </c>
      <c r="D210" s="14" t="s">
        <v>466</v>
      </c>
      <c r="E210" s="4">
        <v>715310</v>
      </c>
      <c r="F210" s="4" t="s">
        <v>341</v>
      </c>
      <c r="G210" s="4" t="s">
        <v>151</v>
      </c>
      <c r="H210" s="48" t="s">
        <v>30</v>
      </c>
      <c r="I210" s="46">
        <v>0</v>
      </c>
      <c r="J210" s="46">
        <f t="shared" si="27"/>
        <v>0</v>
      </c>
      <c r="K210" s="46">
        <v>0</v>
      </c>
      <c r="L210" s="46">
        <f t="shared" si="28"/>
        <v>0</v>
      </c>
      <c r="M210" s="46">
        <v>1</v>
      </c>
      <c r="N210" s="46">
        <f t="shared" si="29"/>
        <v>0</v>
      </c>
      <c r="O210" s="47">
        <f t="shared" si="31"/>
        <v>1</v>
      </c>
      <c r="P210" s="104"/>
      <c r="Q210" s="35">
        <f t="shared" si="30"/>
        <v>0</v>
      </c>
    </row>
    <row r="211" spans="1:17" ht="27" customHeight="1">
      <c r="A211" s="2" t="str">
        <f t="shared" si="22"/>
        <v>BOLUElektrik</v>
      </c>
      <c r="B211" s="14">
        <v>206</v>
      </c>
      <c r="C211" s="14" t="s">
        <v>703</v>
      </c>
      <c r="D211" s="14" t="s">
        <v>466</v>
      </c>
      <c r="E211" s="4">
        <v>725401</v>
      </c>
      <c r="F211" s="4" t="s">
        <v>341</v>
      </c>
      <c r="G211" s="4" t="s">
        <v>152</v>
      </c>
      <c r="H211" s="48" t="s">
        <v>30</v>
      </c>
      <c r="I211" s="46">
        <v>0</v>
      </c>
      <c r="J211" s="46">
        <f t="shared" si="27"/>
        <v>0</v>
      </c>
      <c r="K211" s="46">
        <v>0</v>
      </c>
      <c r="L211" s="46">
        <f t="shared" si="28"/>
        <v>0</v>
      </c>
      <c r="M211" s="46">
        <v>1</v>
      </c>
      <c r="N211" s="46">
        <f t="shared" si="29"/>
        <v>0</v>
      </c>
      <c r="O211" s="47">
        <f t="shared" si="31"/>
        <v>1</v>
      </c>
      <c r="P211" s="104"/>
      <c r="Q211" s="35">
        <f t="shared" si="30"/>
        <v>0</v>
      </c>
    </row>
    <row r="212" spans="1:17" ht="27" customHeight="1">
      <c r="A212" s="2" t="str">
        <f t="shared" si="22"/>
        <v>BOLUElektrik</v>
      </c>
      <c r="B212" s="14">
        <v>207</v>
      </c>
      <c r="C212" s="14" t="s">
        <v>704</v>
      </c>
      <c r="D212" s="14" t="s">
        <v>466</v>
      </c>
      <c r="E212" s="4">
        <v>725731</v>
      </c>
      <c r="F212" s="4" t="s">
        <v>341</v>
      </c>
      <c r="G212" s="4" t="s">
        <v>153</v>
      </c>
      <c r="H212" s="48" t="s">
        <v>30</v>
      </c>
      <c r="I212" s="46">
        <v>0</v>
      </c>
      <c r="J212" s="46">
        <f t="shared" si="27"/>
        <v>0</v>
      </c>
      <c r="K212" s="46">
        <v>0</v>
      </c>
      <c r="L212" s="46">
        <f t="shared" si="28"/>
        <v>0</v>
      </c>
      <c r="M212" s="46">
        <v>1</v>
      </c>
      <c r="N212" s="46">
        <f t="shared" si="29"/>
        <v>0</v>
      </c>
      <c r="O212" s="47">
        <f t="shared" si="31"/>
        <v>1</v>
      </c>
      <c r="P212" s="104"/>
      <c r="Q212" s="35">
        <f t="shared" si="30"/>
        <v>0</v>
      </c>
    </row>
    <row r="213" spans="1:17" ht="27" customHeight="1">
      <c r="A213" s="2" t="str">
        <f t="shared" si="22"/>
        <v>BOLUElektrik</v>
      </c>
      <c r="B213" s="14">
        <v>208</v>
      </c>
      <c r="C213" s="14" t="s">
        <v>705</v>
      </c>
      <c r="D213" s="14" t="s">
        <v>466</v>
      </c>
      <c r="E213" s="4">
        <v>725311</v>
      </c>
      <c r="F213" s="4" t="s">
        <v>341</v>
      </c>
      <c r="G213" s="4" t="s">
        <v>154</v>
      </c>
      <c r="H213" s="48" t="s">
        <v>30</v>
      </c>
      <c r="I213" s="46">
        <v>0</v>
      </c>
      <c r="J213" s="46">
        <f t="shared" si="27"/>
        <v>0</v>
      </c>
      <c r="K213" s="46">
        <v>0</v>
      </c>
      <c r="L213" s="46">
        <f t="shared" si="28"/>
        <v>0</v>
      </c>
      <c r="M213" s="46">
        <v>1</v>
      </c>
      <c r="N213" s="46">
        <f t="shared" si="29"/>
        <v>0</v>
      </c>
      <c r="O213" s="47">
        <f t="shared" si="31"/>
        <v>1</v>
      </c>
      <c r="P213" s="104"/>
      <c r="Q213" s="35">
        <f t="shared" si="30"/>
        <v>0</v>
      </c>
    </row>
    <row r="214" spans="1:17" ht="27" customHeight="1">
      <c r="A214" s="2" t="str">
        <f t="shared" si="22"/>
        <v>BOLUElektrik</v>
      </c>
      <c r="B214" s="14">
        <v>209</v>
      </c>
      <c r="C214" s="14" t="s">
        <v>706</v>
      </c>
      <c r="D214" s="14" t="s">
        <v>466</v>
      </c>
      <c r="E214" s="4">
        <v>723401</v>
      </c>
      <c r="F214" s="4" t="s">
        <v>341</v>
      </c>
      <c r="G214" s="4" t="s">
        <v>155</v>
      </c>
      <c r="H214" s="48" t="s">
        <v>30</v>
      </c>
      <c r="I214" s="46">
        <v>0</v>
      </c>
      <c r="J214" s="46">
        <f t="shared" si="27"/>
        <v>0</v>
      </c>
      <c r="K214" s="46">
        <v>0</v>
      </c>
      <c r="L214" s="46">
        <f t="shared" si="28"/>
        <v>0</v>
      </c>
      <c r="M214" s="46">
        <v>1</v>
      </c>
      <c r="N214" s="46">
        <f t="shared" si="29"/>
        <v>0</v>
      </c>
      <c r="O214" s="47">
        <f t="shared" si="31"/>
        <v>1</v>
      </c>
      <c r="P214" s="104"/>
      <c r="Q214" s="35">
        <f t="shared" si="30"/>
        <v>0</v>
      </c>
    </row>
    <row r="215" spans="1:17" ht="27" customHeight="1">
      <c r="A215" s="2" t="str">
        <f t="shared" si="22"/>
        <v>BOLUElektrik</v>
      </c>
      <c r="B215" s="14">
        <v>210</v>
      </c>
      <c r="C215" s="14" t="s">
        <v>707</v>
      </c>
      <c r="D215" s="14" t="s">
        <v>466</v>
      </c>
      <c r="E215" s="4">
        <v>724101</v>
      </c>
      <c r="F215" s="4" t="s">
        <v>341</v>
      </c>
      <c r="G215" s="4" t="s">
        <v>156</v>
      </c>
      <c r="H215" s="48" t="s">
        <v>30</v>
      </c>
      <c r="I215" s="46">
        <v>0</v>
      </c>
      <c r="J215" s="46">
        <f t="shared" si="27"/>
        <v>0</v>
      </c>
      <c r="K215" s="46">
        <v>0</v>
      </c>
      <c r="L215" s="46">
        <f t="shared" si="28"/>
        <v>0</v>
      </c>
      <c r="M215" s="46">
        <v>1</v>
      </c>
      <c r="N215" s="46">
        <f t="shared" si="29"/>
        <v>0</v>
      </c>
      <c r="O215" s="47">
        <f t="shared" si="31"/>
        <v>1</v>
      </c>
      <c r="P215" s="104"/>
      <c r="Q215" s="35">
        <f t="shared" si="30"/>
        <v>0</v>
      </c>
    </row>
    <row r="216" spans="1:17" ht="27" customHeight="1">
      <c r="A216" s="2" t="str">
        <f t="shared" si="22"/>
        <v>BOLUElektrik</v>
      </c>
      <c r="B216" s="14">
        <v>211</v>
      </c>
      <c r="C216" s="14" t="s">
        <v>708</v>
      </c>
      <c r="D216" s="14" t="s">
        <v>466</v>
      </c>
      <c r="E216" s="4">
        <v>724102</v>
      </c>
      <c r="F216" s="4" t="s">
        <v>341</v>
      </c>
      <c r="G216" s="4" t="s">
        <v>157</v>
      </c>
      <c r="H216" s="48" t="s">
        <v>30</v>
      </c>
      <c r="I216" s="46">
        <v>0</v>
      </c>
      <c r="J216" s="46">
        <f t="shared" si="27"/>
        <v>0</v>
      </c>
      <c r="K216" s="46">
        <v>0</v>
      </c>
      <c r="L216" s="46">
        <f t="shared" si="28"/>
        <v>0</v>
      </c>
      <c r="M216" s="46">
        <v>1</v>
      </c>
      <c r="N216" s="46">
        <f t="shared" si="29"/>
        <v>0</v>
      </c>
      <c r="O216" s="47">
        <f t="shared" si="31"/>
        <v>1</v>
      </c>
      <c r="P216" s="104"/>
      <c r="Q216" s="35">
        <f t="shared" si="30"/>
        <v>0</v>
      </c>
    </row>
    <row r="217" spans="1:17" ht="27" customHeight="1">
      <c r="A217" s="2" t="str">
        <f t="shared" si="22"/>
        <v>BOLUElektrik</v>
      </c>
      <c r="B217" s="14">
        <v>212</v>
      </c>
      <c r="C217" s="14" t="s">
        <v>709</v>
      </c>
      <c r="D217" s="14" t="s">
        <v>466</v>
      </c>
      <c r="E217" s="4">
        <v>718101</v>
      </c>
      <c r="F217" s="4" t="s">
        <v>341</v>
      </c>
      <c r="G217" s="4" t="s">
        <v>158</v>
      </c>
      <c r="H217" s="48" t="s">
        <v>30</v>
      </c>
      <c r="I217" s="46">
        <v>0</v>
      </c>
      <c r="J217" s="46">
        <f t="shared" si="27"/>
        <v>0</v>
      </c>
      <c r="K217" s="46">
        <v>0</v>
      </c>
      <c r="L217" s="46">
        <f t="shared" si="28"/>
        <v>0</v>
      </c>
      <c r="M217" s="46">
        <v>1</v>
      </c>
      <c r="N217" s="46">
        <f t="shared" si="29"/>
        <v>0</v>
      </c>
      <c r="O217" s="47">
        <f t="shared" si="31"/>
        <v>1</v>
      </c>
      <c r="P217" s="104"/>
      <c r="Q217" s="35">
        <f t="shared" si="30"/>
        <v>0</v>
      </c>
    </row>
    <row r="218" spans="1:17" ht="27" customHeight="1">
      <c r="A218" s="2" t="str">
        <f t="shared" si="22"/>
        <v>BOLUElektrik</v>
      </c>
      <c r="B218" s="14">
        <v>213</v>
      </c>
      <c r="C218" s="14" t="s">
        <v>710</v>
      </c>
      <c r="D218" s="14" t="s">
        <v>466</v>
      </c>
      <c r="E218" s="4">
        <v>718102</v>
      </c>
      <c r="F218" s="4" t="s">
        <v>341</v>
      </c>
      <c r="G218" s="4" t="s">
        <v>159</v>
      </c>
      <c r="H218" s="48" t="s">
        <v>30</v>
      </c>
      <c r="I218" s="46">
        <v>0</v>
      </c>
      <c r="J218" s="46">
        <f t="shared" si="27"/>
        <v>0</v>
      </c>
      <c r="K218" s="46">
        <v>0</v>
      </c>
      <c r="L218" s="46">
        <f t="shared" si="28"/>
        <v>0</v>
      </c>
      <c r="M218" s="46">
        <v>1</v>
      </c>
      <c r="N218" s="46">
        <f t="shared" si="29"/>
        <v>0</v>
      </c>
      <c r="O218" s="47">
        <f t="shared" si="31"/>
        <v>1</v>
      </c>
      <c r="P218" s="104"/>
      <c r="Q218" s="35">
        <f t="shared" si="30"/>
        <v>0</v>
      </c>
    </row>
    <row r="219" spans="1:17" ht="27" customHeight="1">
      <c r="A219" s="2" t="str">
        <f t="shared" si="22"/>
        <v>BOLUElektrik</v>
      </c>
      <c r="B219" s="14">
        <v>214</v>
      </c>
      <c r="C219" s="14" t="s">
        <v>711</v>
      </c>
      <c r="D219" s="14" t="s">
        <v>466</v>
      </c>
      <c r="E219" s="4">
        <v>791305</v>
      </c>
      <c r="F219" s="4" t="s">
        <v>341</v>
      </c>
      <c r="G219" s="4" t="s">
        <v>160</v>
      </c>
      <c r="H219" s="48" t="s">
        <v>84</v>
      </c>
      <c r="I219" s="46">
        <v>0</v>
      </c>
      <c r="J219" s="46">
        <f t="shared" si="27"/>
        <v>0</v>
      </c>
      <c r="K219" s="46">
        <v>0</v>
      </c>
      <c r="L219" s="46">
        <f t="shared" si="28"/>
        <v>0</v>
      </c>
      <c r="M219" s="46">
        <v>1</v>
      </c>
      <c r="N219" s="46">
        <f t="shared" si="29"/>
        <v>0</v>
      </c>
      <c r="O219" s="47">
        <f t="shared" si="31"/>
        <v>1</v>
      </c>
      <c r="P219" s="104"/>
      <c r="Q219" s="35">
        <f t="shared" si="30"/>
        <v>0</v>
      </c>
    </row>
    <row r="220" spans="1:17" ht="27" customHeight="1">
      <c r="A220" s="2" t="str">
        <f t="shared" si="22"/>
        <v>BOLUElektrik</v>
      </c>
      <c r="B220" s="14">
        <v>215</v>
      </c>
      <c r="C220" s="14" t="s">
        <v>712</v>
      </c>
      <c r="D220" s="14" t="s">
        <v>466</v>
      </c>
      <c r="E220" s="4">
        <v>791310</v>
      </c>
      <c r="F220" s="4" t="s">
        <v>341</v>
      </c>
      <c r="G220" s="4" t="s">
        <v>161</v>
      </c>
      <c r="H220" s="48" t="s">
        <v>84</v>
      </c>
      <c r="I220" s="46">
        <v>0</v>
      </c>
      <c r="J220" s="46">
        <f t="shared" si="27"/>
        <v>0</v>
      </c>
      <c r="K220" s="46">
        <v>0</v>
      </c>
      <c r="L220" s="46">
        <f t="shared" si="28"/>
        <v>0</v>
      </c>
      <c r="M220" s="46">
        <v>1</v>
      </c>
      <c r="N220" s="46">
        <f t="shared" si="29"/>
        <v>0</v>
      </c>
      <c r="O220" s="47">
        <f t="shared" si="31"/>
        <v>1</v>
      </c>
      <c r="P220" s="104"/>
      <c r="Q220" s="35">
        <f t="shared" si="30"/>
        <v>0</v>
      </c>
    </row>
    <row r="221" spans="1:17" ht="27" customHeight="1">
      <c r="A221" s="2" t="str">
        <f t="shared" si="22"/>
        <v>BOLUElektrik</v>
      </c>
      <c r="B221" s="14">
        <v>216</v>
      </c>
      <c r="C221" s="14" t="s">
        <v>713</v>
      </c>
      <c r="D221" s="14" t="s">
        <v>466</v>
      </c>
      <c r="E221" s="4">
        <v>791309</v>
      </c>
      <c r="F221" s="4" t="s">
        <v>341</v>
      </c>
      <c r="G221" s="4" t="s">
        <v>162</v>
      </c>
      <c r="H221" s="48" t="s">
        <v>84</v>
      </c>
      <c r="I221" s="46">
        <v>0</v>
      </c>
      <c r="J221" s="46">
        <f t="shared" si="27"/>
        <v>0</v>
      </c>
      <c r="K221" s="46">
        <v>0</v>
      </c>
      <c r="L221" s="46">
        <f t="shared" si="28"/>
        <v>0</v>
      </c>
      <c r="M221" s="46">
        <v>1</v>
      </c>
      <c r="N221" s="46">
        <f t="shared" si="29"/>
        <v>0</v>
      </c>
      <c r="O221" s="47">
        <f t="shared" si="31"/>
        <v>1</v>
      </c>
      <c r="P221" s="104"/>
      <c r="Q221" s="35">
        <f t="shared" si="30"/>
        <v>0</v>
      </c>
    </row>
    <row r="222" spans="1:17" ht="27" customHeight="1">
      <c r="A222" s="2" t="str">
        <f t="shared" si="22"/>
        <v>BOLUElektrik</v>
      </c>
      <c r="B222" s="14">
        <v>217</v>
      </c>
      <c r="C222" s="14" t="s">
        <v>714</v>
      </c>
      <c r="D222" s="14" t="s">
        <v>466</v>
      </c>
      <c r="E222" s="4">
        <v>723510</v>
      </c>
      <c r="F222" s="4" t="s">
        <v>341</v>
      </c>
      <c r="G222" s="4" t="s">
        <v>163</v>
      </c>
      <c r="H222" s="48" t="s">
        <v>30</v>
      </c>
      <c r="I222" s="46">
        <v>0</v>
      </c>
      <c r="J222" s="46">
        <f t="shared" si="27"/>
        <v>0</v>
      </c>
      <c r="K222" s="46">
        <v>0</v>
      </c>
      <c r="L222" s="46">
        <f t="shared" si="28"/>
        <v>0</v>
      </c>
      <c r="M222" s="46">
        <v>1</v>
      </c>
      <c r="N222" s="46">
        <f t="shared" si="29"/>
        <v>0</v>
      </c>
      <c r="O222" s="47">
        <f t="shared" si="31"/>
        <v>1</v>
      </c>
      <c r="P222" s="104"/>
      <c r="Q222" s="35">
        <f t="shared" si="30"/>
        <v>0</v>
      </c>
    </row>
    <row r="223" spans="1:17" ht="27" customHeight="1">
      <c r="A223" s="2" t="str">
        <f t="shared" si="22"/>
        <v>BOLUElektrik</v>
      </c>
      <c r="B223" s="14">
        <v>218</v>
      </c>
      <c r="C223" s="14" t="s">
        <v>715</v>
      </c>
      <c r="D223" s="14" t="s">
        <v>466</v>
      </c>
      <c r="E223" s="4">
        <v>791420</v>
      </c>
      <c r="F223" s="4" t="s">
        <v>341</v>
      </c>
      <c r="G223" s="4" t="s">
        <v>164</v>
      </c>
      <c r="H223" s="48" t="s">
        <v>84</v>
      </c>
      <c r="I223" s="46">
        <v>0</v>
      </c>
      <c r="J223" s="46">
        <f t="shared" si="27"/>
        <v>0</v>
      </c>
      <c r="K223" s="46">
        <v>0</v>
      </c>
      <c r="L223" s="46">
        <f t="shared" si="28"/>
        <v>0</v>
      </c>
      <c r="M223" s="46">
        <v>1</v>
      </c>
      <c r="N223" s="46">
        <f t="shared" si="29"/>
        <v>0</v>
      </c>
      <c r="O223" s="47">
        <f t="shared" si="31"/>
        <v>1</v>
      </c>
      <c r="P223" s="104"/>
      <c r="Q223" s="35">
        <f t="shared" si="30"/>
        <v>0</v>
      </c>
    </row>
    <row r="224" spans="1:17" ht="27" customHeight="1">
      <c r="A224" s="2" t="str">
        <f t="shared" si="22"/>
        <v>BOLUElektrik</v>
      </c>
      <c r="B224" s="14">
        <v>219</v>
      </c>
      <c r="C224" s="14" t="s">
        <v>716</v>
      </c>
      <c r="D224" s="14" t="s">
        <v>466</v>
      </c>
      <c r="E224" s="4">
        <v>791423</v>
      </c>
      <c r="F224" s="4" t="s">
        <v>341</v>
      </c>
      <c r="G224" s="4" t="s">
        <v>165</v>
      </c>
      <c r="H224" s="48" t="s">
        <v>84</v>
      </c>
      <c r="I224" s="46">
        <v>0</v>
      </c>
      <c r="J224" s="46">
        <f t="shared" si="27"/>
        <v>0</v>
      </c>
      <c r="K224" s="46">
        <v>0</v>
      </c>
      <c r="L224" s="46">
        <f t="shared" si="28"/>
        <v>0</v>
      </c>
      <c r="M224" s="46">
        <v>1</v>
      </c>
      <c r="N224" s="46">
        <f t="shared" si="29"/>
        <v>0</v>
      </c>
      <c r="O224" s="47">
        <f t="shared" si="31"/>
        <v>1</v>
      </c>
      <c r="P224" s="104"/>
      <c r="Q224" s="35">
        <f t="shared" si="30"/>
        <v>0</v>
      </c>
    </row>
    <row r="225" spans="1:17" ht="27" customHeight="1">
      <c r="A225" s="2" t="str">
        <f t="shared" ref="A225:A312" si="32">CONCATENATE("BOLU",D225)</f>
        <v>BOLUElektrik</v>
      </c>
      <c r="B225" s="14">
        <v>220</v>
      </c>
      <c r="C225" s="14" t="s">
        <v>717</v>
      </c>
      <c r="D225" s="14" t="s">
        <v>466</v>
      </c>
      <c r="E225" s="4">
        <v>708101</v>
      </c>
      <c r="F225" s="4" t="s">
        <v>341</v>
      </c>
      <c r="G225" s="4" t="s">
        <v>166</v>
      </c>
      <c r="H225" s="48" t="s">
        <v>30</v>
      </c>
      <c r="I225" s="46">
        <v>0</v>
      </c>
      <c r="J225" s="46">
        <f t="shared" si="27"/>
        <v>0</v>
      </c>
      <c r="K225" s="46">
        <v>0</v>
      </c>
      <c r="L225" s="46">
        <f t="shared" si="28"/>
        <v>0</v>
      </c>
      <c r="M225" s="46">
        <v>1</v>
      </c>
      <c r="N225" s="46">
        <f t="shared" si="29"/>
        <v>0</v>
      </c>
      <c r="O225" s="47">
        <f t="shared" si="31"/>
        <v>1</v>
      </c>
      <c r="P225" s="104"/>
      <c r="Q225" s="35">
        <f t="shared" si="30"/>
        <v>0</v>
      </c>
    </row>
    <row r="226" spans="1:17" ht="27" customHeight="1">
      <c r="A226" s="2" t="str">
        <f t="shared" si="32"/>
        <v>BOLUElektrik</v>
      </c>
      <c r="B226" s="14">
        <v>221</v>
      </c>
      <c r="C226" s="14" t="s">
        <v>718</v>
      </c>
      <c r="D226" s="14" t="s">
        <v>466</v>
      </c>
      <c r="E226" s="4">
        <v>707204</v>
      </c>
      <c r="F226" s="4" t="s">
        <v>341</v>
      </c>
      <c r="G226" s="4" t="s">
        <v>167</v>
      </c>
      <c r="H226" s="48" t="s">
        <v>30</v>
      </c>
      <c r="I226" s="46">
        <v>0</v>
      </c>
      <c r="J226" s="46">
        <f t="shared" si="27"/>
        <v>0</v>
      </c>
      <c r="K226" s="46">
        <v>0</v>
      </c>
      <c r="L226" s="46">
        <f t="shared" si="28"/>
        <v>0</v>
      </c>
      <c r="M226" s="46">
        <v>1</v>
      </c>
      <c r="N226" s="46">
        <f t="shared" si="29"/>
        <v>0</v>
      </c>
      <c r="O226" s="47">
        <f t="shared" si="31"/>
        <v>1</v>
      </c>
      <c r="P226" s="104"/>
      <c r="Q226" s="35">
        <f t="shared" si="30"/>
        <v>0</v>
      </c>
    </row>
    <row r="227" spans="1:17" ht="27" customHeight="1">
      <c r="A227" s="2" t="str">
        <f t="shared" si="32"/>
        <v>BOLUElektrik</v>
      </c>
      <c r="B227" s="14">
        <v>222</v>
      </c>
      <c r="C227" s="14" t="s">
        <v>719</v>
      </c>
      <c r="D227" s="14" t="s">
        <v>466</v>
      </c>
      <c r="E227" s="4">
        <v>983102</v>
      </c>
      <c r="F227" s="4" t="s">
        <v>341</v>
      </c>
      <c r="G227" s="4" t="s">
        <v>168</v>
      </c>
      <c r="H227" s="48" t="s">
        <v>30</v>
      </c>
      <c r="I227" s="46">
        <v>0</v>
      </c>
      <c r="J227" s="46">
        <f t="shared" si="27"/>
        <v>0</v>
      </c>
      <c r="K227" s="46">
        <v>0</v>
      </c>
      <c r="L227" s="46">
        <f t="shared" si="28"/>
        <v>0</v>
      </c>
      <c r="M227" s="46">
        <v>1</v>
      </c>
      <c r="N227" s="46">
        <f t="shared" si="29"/>
        <v>0</v>
      </c>
      <c r="O227" s="47">
        <f t="shared" si="31"/>
        <v>1</v>
      </c>
      <c r="P227" s="104"/>
      <c r="Q227" s="35">
        <f t="shared" si="30"/>
        <v>0</v>
      </c>
    </row>
    <row r="228" spans="1:17" ht="27" customHeight="1">
      <c r="A228" s="2" t="str">
        <f t="shared" si="32"/>
        <v>BOLUElektrik</v>
      </c>
      <c r="B228" s="14">
        <v>223</v>
      </c>
      <c r="C228" s="14" t="s">
        <v>720</v>
      </c>
      <c r="D228" s="14" t="s">
        <v>466</v>
      </c>
      <c r="E228" s="4">
        <v>713107</v>
      </c>
      <c r="F228" s="4" t="s">
        <v>341</v>
      </c>
      <c r="G228" s="4" t="s">
        <v>169</v>
      </c>
      <c r="H228" s="48" t="s">
        <v>30</v>
      </c>
      <c r="I228" s="46">
        <v>0</v>
      </c>
      <c r="J228" s="46">
        <f t="shared" ref="J228:J259" si="33">I228*P228</f>
        <v>0</v>
      </c>
      <c r="K228" s="46">
        <v>0</v>
      </c>
      <c r="L228" s="46">
        <f t="shared" ref="L228:L259" si="34">K228*P228</f>
        <v>0</v>
      </c>
      <c r="M228" s="46">
        <v>1</v>
      </c>
      <c r="N228" s="46">
        <f t="shared" ref="N228:N259" si="35">M228*P228</f>
        <v>0</v>
      </c>
      <c r="O228" s="47">
        <f t="shared" si="31"/>
        <v>1</v>
      </c>
      <c r="P228" s="104"/>
      <c r="Q228" s="35">
        <f t="shared" si="30"/>
        <v>0</v>
      </c>
    </row>
    <row r="229" spans="1:17" ht="27" customHeight="1">
      <c r="A229" s="2" t="str">
        <f t="shared" si="32"/>
        <v>BOLUElektrik</v>
      </c>
      <c r="B229" s="14">
        <v>224</v>
      </c>
      <c r="C229" s="14" t="s">
        <v>721</v>
      </c>
      <c r="D229" s="14" t="s">
        <v>466</v>
      </c>
      <c r="E229" s="4">
        <v>781601</v>
      </c>
      <c r="F229" s="4" t="s">
        <v>341</v>
      </c>
      <c r="G229" s="4" t="s">
        <v>170</v>
      </c>
      <c r="H229" s="48" t="s">
        <v>30</v>
      </c>
      <c r="I229" s="46">
        <v>0</v>
      </c>
      <c r="J229" s="46">
        <f t="shared" si="33"/>
        <v>0</v>
      </c>
      <c r="K229" s="46">
        <v>0</v>
      </c>
      <c r="L229" s="46">
        <f t="shared" si="34"/>
        <v>0</v>
      </c>
      <c r="M229" s="46">
        <v>1</v>
      </c>
      <c r="N229" s="46">
        <f t="shared" si="35"/>
        <v>0</v>
      </c>
      <c r="O229" s="47">
        <f t="shared" si="31"/>
        <v>1</v>
      </c>
      <c r="P229" s="104"/>
      <c r="Q229" s="35">
        <f t="shared" si="30"/>
        <v>0</v>
      </c>
    </row>
    <row r="230" spans="1:17" ht="27" customHeight="1">
      <c r="A230" s="2" t="str">
        <f t="shared" si="32"/>
        <v>BOLUElektrik</v>
      </c>
      <c r="B230" s="14">
        <v>225</v>
      </c>
      <c r="C230" s="14" t="s">
        <v>722</v>
      </c>
      <c r="D230" s="14" t="s">
        <v>466</v>
      </c>
      <c r="E230" s="4">
        <v>845103</v>
      </c>
      <c r="F230" s="4" t="s">
        <v>341</v>
      </c>
      <c r="G230" s="4" t="s">
        <v>171</v>
      </c>
      <c r="H230" s="48" t="s">
        <v>30</v>
      </c>
      <c r="I230" s="46">
        <v>0</v>
      </c>
      <c r="J230" s="46">
        <f t="shared" si="33"/>
        <v>0</v>
      </c>
      <c r="K230" s="46">
        <v>0</v>
      </c>
      <c r="L230" s="46">
        <f t="shared" si="34"/>
        <v>0</v>
      </c>
      <c r="M230" s="46">
        <v>1</v>
      </c>
      <c r="N230" s="46">
        <f t="shared" si="35"/>
        <v>0</v>
      </c>
      <c r="O230" s="47">
        <f t="shared" si="31"/>
        <v>1</v>
      </c>
      <c r="P230" s="104"/>
      <c r="Q230" s="35">
        <f t="shared" si="30"/>
        <v>0</v>
      </c>
    </row>
    <row r="231" spans="1:17" ht="27" customHeight="1">
      <c r="A231" s="2" t="str">
        <f t="shared" si="32"/>
        <v>BOLUElektrik</v>
      </c>
      <c r="B231" s="14">
        <v>226</v>
      </c>
      <c r="C231" s="14" t="s">
        <v>723</v>
      </c>
      <c r="D231" s="14" t="s">
        <v>466</v>
      </c>
      <c r="E231" s="4" t="s">
        <v>477</v>
      </c>
      <c r="F231" s="4" t="s">
        <v>341</v>
      </c>
      <c r="G231" s="4" t="s">
        <v>178</v>
      </c>
      <c r="H231" s="48" t="s">
        <v>84</v>
      </c>
      <c r="I231" s="46">
        <v>0</v>
      </c>
      <c r="J231" s="46">
        <f t="shared" si="33"/>
        <v>0</v>
      </c>
      <c r="K231" s="46">
        <v>0</v>
      </c>
      <c r="L231" s="46">
        <f t="shared" si="34"/>
        <v>0</v>
      </c>
      <c r="M231" s="46">
        <v>1</v>
      </c>
      <c r="N231" s="46">
        <f t="shared" si="35"/>
        <v>0</v>
      </c>
      <c r="O231" s="47">
        <f t="shared" si="31"/>
        <v>1</v>
      </c>
      <c r="P231" s="104"/>
      <c r="Q231" s="35">
        <f t="shared" si="30"/>
        <v>0</v>
      </c>
    </row>
    <row r="232" spans="1:17" ht="27" customHeight="1">
      <c r="A232" s="2" t="str">
        <f t="shared" si="32"/>
        <v>BOLUElektrik</v>
      </c>
      <c r="B232" s="14">
        <v>227</v>
      </c>
      <c r="C232" s="14" t="s">
        <v>724</v>
      </c>
      <c r="D232" s="14" t="s">
        <v>466</v>
      </c>
      <c r="E232" s="4" t="s">
        <v>203</v>
      </c>
      <c r="F232" s="4" t="s">
        <v>341</v>
      </c>
      <c r="G232" s="4" t="s">
        <v>179</v>
      </c>
      <c r="H232" s="48" t="s">
        <v>30</v>
      </c>
      <c r="I232" s="46">
        <v>0</v>
      </c>
      <c r="J232" s="46">
        <f t="shared" si="33"/>
        <v>0</v>
      </c>
      <c r="K232" s="46">
        <v>0</v>
      </c>
      <c r="L232" s="46">
        <f t="shared" si="34"/>
        <v>0</v>
      </c>
      <c r="M232" s="46">
        <v>1</v>
      </c>
      <c r="N232" s="46">
        <f t="shared" si="35"/>
        <v>0</v>
      </c>
      <c r="O232" s="47">
        <f t="shared" si="31"/>
        <v>1</v>
      </c>
      <c r="P232" s="104"/>
      <c r="Q232" s="35">
        <f t="shared" si="30"/>
        <v>0</v>
      </c>
    </row>
    <row r="233" spans="1:17" ht="27" customHeight="1">
      <c r="A233" s="2" t="str">
        <f t="shared" si="32"/>
        <v>BOLUElektrik</v>
      </c>
      <c r="B233" s="14">
        <v>228</v>
      </c>
      <c r="C233" s="14" t="s">
        <v>725</v>
      </c>
      <c r="D233" s="14" t="s">
        <v>466</v>
      </c>
      <c r="E233" s="4" t="s">
        <v>206</v>
      </c>
      <c r="F233" s="4" t="s">
        <v>341</v>
      </c>
      <c r="G233" s="4" t="s">
        <v>180</v>
      </c>
      <c r="H233" s="48" t="s">
        <v>30</v>
      </c>
      <c r="I233" s="46">
        <v>0</v>
      </c>
      <c r="J233" s="46">
        <f t="shared" si="33"/>
        <v>0</v>
      </c>
      <c r="K233" s="46">
        <v>0</v>
      </c>
      <c r="L233" s="46">
        <f t="shared" si="34"/>
        <v>0</v>
      </c>
      <c r="M233" s="46">
        <v>1</v>
      </c>
      <c r="N233" s="46">
        <f t="shared" si="35"/>
        <v>0</v>
      </c>
      <c r="O233" s="47">
        <f t="shared" si="31"/>
        <v>1</v>
      </c>
      <c r="P233" s="104"/>
      <c r="Q233" s="35">
        <f t="shared" si="30"/>
        <v>0</v>
      </c>
    </row>
    <row r="234" spans="1:17" ht="27" customHeight="1">
      <c r="A234" s="2" t="str">
        <f t="shared" si="32"/>
        <v>BOLUElektrik</v>
      </c>
      <c r="B234" s="14">
        <v>229</v>
      </c>
      <c r="C234" s="14" t="s">
        <v>726</v>
      </c>
      <c r="D234" s="14" t="s">
        <v>466</v>
      </c>
      <c r="E234" s="4" t="s">
        <v>207</v>
      </c>
      <c r="F234" s="4" t="s">
        <v>341</v>
      </c>
      <c r="G234" s="4" t="s">
        <v>181</v>
      </c>
      <c r="H234" s="48" t="s">
        <v>30</v>
      </c>
      <c r="I234" s="46">
        <v>0</v>
      </c>
      <c r="J234" s="46">
        <f t="shared" si="33"/>
        <v>0</v>
      </c>
      <c r="K234" s="46">
        <v>0</v>
      </c>
      <c r="L234" s="46">
        <f t="shared" si="34"/>
        <v>0</v>
      </c>
      <c r="M234" s="46">
        <v>1</v>
      </c>
      <c r="N234" s="46">
        <f t="shared" si="35"/>
        <v>0</v>
      </c>
      <c r="O234" s="47">
        <f t="shared" si="31"/>
        <v>1</v>
      </c>
      <c r="P234" s="104"/>
      <c r="Q234" s="35">
        <f t="shared" si="30"/>
        <v>0</v>
      </c>
    </row>
    <row r="235" spans="1:17" ht="27" customHeight="1">
      <c r="A235" s="2" t="str">
        <f t="shared" si="32"/>
        <v>BOLUElektrik</v>
      </c>
      <c r="B235" s="14">
        <v>230</v>
      </c>
      <c r="C235" s="14" t="s">
        <v>727</v>
      </c>
      <c r="D235" s="14" t="s">
        <v>466</v>
      </c>
      <c r="E235" s="4" t="s">
        <v>211</v>
      </c>
      <c r="F235" s="4" t="s">
        <v>341</v>
      </c>
      <c r="G235" s="4" t="s">
        <v>182</v>
      </c>
      <c r="H235" s="48" t="s">
        <v>30</v>
      </c>
      <c r="I235" s="46">
        <v>0</v>
      </c>
      <c r="J235" s="46">
        <f t="shared" si="33"/>
        <v>0</v>
      </c>
      <c r="K235" s="46">
        <v>0</v>
      </c>
      <c r="L235" s="46">
        <f t="shared" si="34"/>
        <v>0</v>
      </c>
      <c r="M235" s="46">
        <v>1</v>
      </c>
      <c r="N235" s="46">
        <f t="shared" si="35"/>
        <v>0</v>
      </c>
      <c r="O235" s="47">
        <f t="shared" si="31"/>
        <v>1</v>
      </c>
      <c r="P235" s="104"/>
      <c r="Q235" s="35">
        <f t="shared" si="30"/>
        <v>0</v>
      </c>
    </row>
    <row r="236" spans="1:17" ht="27" customHeight="1">
      <c r="A236" s="2" t="str">
        <f t="shared" si="32"/>
        <v>BOLUElektrik</v>
      </c>
      <c r="B236" s="14">
        <v>231</v>
      </c>
      <c r="C236" s="14" t="s">
        <v>728</v>
      </c>
      <c r="D236" s="14" t="s">
        <v>466</v>
      </c>
      <c r="E236" s="4" t="s">
        <v>212</v>
      </c>
      <c r="F236" s="4" t="s">
        <v>342</v>
      </c>
      <c r="G236" s="4" t="s">
        <v>183</v>
      </c>
      <c r="H236" s="48" t="s">
        <v>30</v>
      </c>
      <c r="I236" s="46">
        <v>0</v>
      </c>
      <c r="J236" s="46">
        <f t="shared" si="33"/>
        <v>0</v>
      </c>
      <c r="K236" s="46">
        <v>3</v>
      </c>
      <c r="L236" s="46">
        <f t="shared" si="34"/>
        <v>0</v>
      </c>
      <c r="M236" s="46">
        <v>1</v>
      </c>
      <c r="N236" s="46">
        <f t="shared" si="35"/>
        <v>0</v>
      </c>
      <c r="O236" s="47">
        <f t="shared" si="31"/>
        <v>4</v>
      </c>
      <c r="P236" s="104"/>
      <c r="Q236" s="35">
        <f t="shared" si="30"/>
        <v>0</v>
      </c>
    </row>
    <row r="237" spans="1:17" ht="27" customHeight="1">
      <c r="A237" s="2" t="str">
        <f t="shared" si="32"/>
        <v>BOLUElektrik</v>
      </c>
      <c r="B237" s="14">
        <v>232</v>
      </c>
      <c r="C237" s="14" t="s">
        <v>729</v>
      </c>
      <c r="D237" s="14" t="s">
        <v>466</v>
      </c>
      <c r="E237" s="4" t="s">
        <v>213</v>
      </c>
      <c r="F237" s="4" t="s">
        <v>340</v>
      </c>
      <c r="G237" s="4" t="s">
        <v>184</v>
      </c>
      <c r="H237" s="48" t="s">
        <v>84</v>
      </c>
      <c r="I237" s="46">
        <v>0</v>
      </c>
      <c r="J237" s="46">
        <f t="shared" si="33"/>
        <v>0</v>
      </c>
      <c r="K237" s="46">
        <v>0</v>
      </c>
      <c r="L237" s="46">
        <f t="shared" si="34"/>
        <v>0</v>
      </c>
      <c r="M237" s="46">
        <v>1</v>
      </c>
      <c r="N237" s="46">
        <f t="shared" si="35"/>
        <v>0</v>
      </c>
      <c r="O237" s="47">
        <f t="shared" si="31"/>
        <v>1</v>
      </c>
      <c r="P237" s="104"/>
      <c r="Q237" s="35">
        <f t="shared" si="30"/>
        <v>0</v>
      </c>
    </row>
    <row r="238" spans="1:17" ht="27" customHeight="1">
      <c r="A238" s="2" t="str">
        <f t="shared" si="32"/>
        <v>BOLUElektrik</v>
      </c>
      <c r="B238" s="14">
        <v>233</v>
      </c>
      <c r="C238" s="14" t="s">
        <v>730</v>
      </c>
      <c r="D238" s="14" t="s">
        <v>466</v>
      </c>
      <c r="E238" s="4" t="s">
        <v>214</v>
      </c>
      <c r="F238" s="4" t="s">
        <v>342</v>
      </c>
      <c r="G238" s="4" t="s">
        <v>273</v>
      </c>
      <c r="H238" s="48" t="s">
        <v>30</v>
      </c>
      <c r="I238" s="46">
        <v>0</v>
      </c>
      <c r="J238" s="46">
        <f t="shared" si="33"/>
        <v>0</v>
      </c>
      <c r="K238" s="46">
        <v>0</v>
      </c>
      <c r="L238" s="46">
        <f t="shared" si="34"/>
        <v>0</v>
      </c>
      <c r="M238" s="46">
        <v>1</v>
      </c>
      <c r="N238" s="46">
        <f t="shared" si="35"/>
        <v>0</v>
      </c>
      <c r="O238" s="47">
        <f t="shared" si="31"/>
        <v>1</v>
      </c>
      <c r="P238" s="104"/>
      <c r="Q238" s="35">
        <f t="shared" si="30"/>
        <v>0</v>
      </c>
    </row>
    <row r="239" spans="1:17" ht="27" customHeight="1">
      <c r="A239" s="2" t="str">
        <f t="shared" si="32"/>
        <v>BOLUElektrik</v>
      </c>
      <c r="B239" s="14">
        <v>234</v>
      </c>
      <c r="C239" s="14" t="s">
        <v>731</v>
      </c>
      <c r="D239" s="14" t="s">
        <v>466</v>
      </c>
      <c r="E239" s="4" t="s">
        <v>215</v>
      </c>
      <c r="F239" s="4" t="s">
        <v>342</v>
      </c>
      <c r="G239" s="4" t="s">
        <v>274</v>
      </c>
      <c r="H239" s="48" t="s">
        <v>30</v>
      </c>
      <c r="I239" s="46">
        <v>0</v>
      </c>
      <c r="J239" s="46">
        <f t="shared" si="33"/>
        <v>0</v>
      </c>
      <c r="K239" s="46">
        <v>0</v>
      </c>
      <c r="L239" s="46">
        <f t="shared" si="34"/>
        <v>0</v>
      </c>
      <c r="M239" s="46">
        <v>1</v>
      </c>
      <c r="N239" s="46">
        <f t="shared" si="35"/>
        <v>0</v>
      </c>
      <c r="O239" s="47">
        <f t="shared" si="31"/>
        <v>1</v>
      </c>
      <c r="P239" s="104"/>
      <c r="Q239" s="35">
        <f t="shared" si="30"/>
        <v>0</v>
      </c>
    </row>
    <row r="240" spans="1:17" ht="27" customHeight="1">
      <c r="A240" s="2" t="str">
        <f t="shared" si="32"/>
        <v>BOLUElektrik</v>
      </c>
      <c r="B240" s="14">
        <v>235</v>
      </c>
      <c r="C240" s="14" t="s">
        <v>732</v>
      </c>
      <c r="D240" s="14" t="s">
        <v>466</v>
      </c>
      <c r="E240" s="4" t="s">
        <v>216</v>
      </c>
      <c r="F240" s="4" t="s">
        <v>341</v>
      </c>
      <c r="G240" s="4" t="s">
        <v>275</v>
      </c>
      <c r="H240" s="48" t="s">
        <v>30</v>
      </c>
      <c r="I240" s="46">
        <v>0</v>
      </c>
      <c r="J240" s="46">
        <f t="shared" si="33"/>
        <v>0</v>
      </c>
      <c r="K240" s="46">
        <v>0</v>
      </c>
      <c r="L240" s="46">
        <f t="shared" si="34"/>
        <v>0</v>
      </c>
      <c r="M240" s="46">
        <v>1</v>
      </c>
      <c r="N240" s="46">
        <f t="shared" si="35"/>
        <v>0</v>
      </c>
      <c r="O240" s="47">
        <f t="shared" si="31"/>
        <v>1</v>
      </c>
      <c r="P240" s="104"/>
      <c r="Q240" s="35">
        <f t="shared" si="30"/>
        <v>0</v>
      </c>
    </row>
    <row r="241" spans="1:17" ht="27" customHeight="1">
      <c r="A241" s="2" t="str">
        <f t="shared" si="32"/>
        <v>BOLUElektrik</v>
      </c>
      <c r="B241" s="14">
        <v>236</v>
      </c>
      <c r="C241" s="14" t="s">
        <v>733</v>
      </c>
      <c r="D241" s="14" t="s">
        <v>466</v>
      </c>
      <c r="E241" s="4" t="s">
        <v>217</v>
      </c>
      <c r="F241" s="4" t="s">
        <v>341</v>
      </c>
      <c r="G241" s="4" t="s">
        <v>276</v>
      </c>
      <c r="H241" s="48" t="s">
        <v>272</v>
      </c>
      <c r="I241" s="46">
        <v>0</v>
      </c>
      <c r="J241" s="46">
        <f t="shared" si="33"/>
        <v>0</v>
      </c>
      <c r="K241" s="46">
        <v>0</v>
      </c>
      <c r="L241" s="46">
        <f t="shared" si="34"/>
        <v>0</v>
      </c>
      <c r="M241" s="46">
        <v>1</v>
      </c>
      <c r="N241" s="46">
        <f t="shared" si="35"/>
        <v>0</v>
      </c>
      <c r="O241" s="47">
        <f t="shared" si="31"/>
        <v>1</v>
      </c>
      <c r="P241" s="104"/>
      <c r="Q241" s="35">
        <f t="shared" si="30"/>
        <v>0</v>
      </c>
    </row>
    <row r="242" spans="1:17" ht="27" customHeight="1">
      <c r="A242" s="2" t="str">
        <f t="shared" si="32"/>
        <v>BOLUElektrik</v>
      </c>
      <c r="B242" s="14">
        <v>237</v>
      </c>
      <c r="C242" s="14" t="s">
        <v>734</v>
      </c>
      <c r="D242" s="14" t="s">
        <v>466</v>
      </c>
      <c r="E242" s="4" t="s">
        <v>218</v>
      </c>
      <c r="F242" s="4" t="s">
        <v>341</v>
      </c>
      <c r="G242" s="4" t="s">
        <v>277</v>
      </c>
      <c r="H242" s="48" t="s">
        <v>272</v>
      </c>
      <c r="I242" s="46">
        <v>0</v>
      </c>
      <c r="J242" s="46">
        <f t="shared" si="33"/>
        <v>0</v>
      </c>
      <c r="K242" s="46">
        <v>3</v>
      </c>
      <c r="L242" s="46">
        <f t="shared" si="34"/>
        <v>0</v>
      </c>
      <c r="M242" s="46">
        <v>1</v>
      </c>
      <c r="N242" s="46">
        <f t="shared" si="35"/>
        <v>0</v>
      </c>
      <c r="O242" s="47">
        <f t="shared" si="31"/>
        <v>4</v>
      </c>
      <c r="P242" s="104"/>
      <c r="Q242" s="35">
        <f t="shared" si="30"/>
        <v>0</v>
      </c>
    </row>
    <row r="243" spans="1:17" ht="27" customHeight="1">
      <c r="A243" s="2" t="str">
        <f t="shared" si="32"/>
        <v>BOLUElektrik</v>
      </c>
      <c r="B243" s="14">
        <v>238</v>
      </c>
      <c r="C243" s="14" t="s">
        <v>735</v>
      </c>
      <c r="D243" s="14" t="s">
        <v>466</v>
      </c>
      <c r="E243" s="4" t="s">
        <v>219</v>
      </c>
      <c r="F243" s="4" t="s">
        <v>341</v>
      </c>
      <c r="G243" s="4" t="s">
        <v>278</v>
      </c>
      <c r="H243" s="48" t="s">
        <v>28</v>
      </c>
      <c r="I243" s="46">
        <v>0</v>
      </c>
      <c r="J243" s="46">
        <f t="shared" si="33"/>
        <v>0</v>
      </c>
      <c r="K243" s="46">
        <v>6</v>
      </c>
      <c r="L243" s="46">
        <f t="shared" si="34"/>
        <v>0</v>
      </c>
      <c r="M243" s="46">
        <v>3.1799999999999997</v>
      </c>
      <c r="N243" s="46">
        <f t="shared" si="35"/>
        <v>0</v>
      </c>
      <c r="O243" s="47">
        <f t="shared" si="31"/>
        <v>9.18</v>
      </c>
      <c r="P243" s="104"/>
      <c r="Q243" s="35">
        <f t="shared" si="30"/>
        <v>0</v>
      </c>
    </row>
    <row r="244" spans="1:17" ht="27" customHeight="1">
      <c r="A244" s="2" t="str">
        <f t="shared" si="32"/>
        <v>BOLUElektrik</v>
      </c>
      <c r="B244" s="14">
        <v>239</v>
      </c>
      <c r="C244" s="14" t="s">
        <v>736</v>
      </c>
      <c r="D244" s="14" t="s">
        <v>466</v>
      </c>
      <c r="E244" s="4" t="s">
        <v>220</v>
      </c>
      <c r="F244" s="4" t="s">
        <v>342</v>
      </c>
      <c r="G244" s="4" t="s">
        <v>418</v>
      </c>
      <c r="H244" s="48" t="s">
        <v>30</v>
      </c>
      <c r="I244" s="46">
        <v>0</v>
      </c>
      <c r="J244" s="46">
        <f t="shared" si="33"/>
        <v>0</v>
      </c>
      <c r="K244" s="46">
        <v>0</v>
      </c>
      <c r="L244" s="46">
        <f t="shared" si="34"/>
        <v>0</v>
      </c>
      <c r="M244" s="46">
        <v>1</v>
      </c>
      <c r="N244" s="46">
        <f t="shared" si="35"/>
        <v>0</v>
      </c>
      <c r="O244" s="47">
        <f t="shared" si="31"/>
        <v>1</v>
      </c>
      <c r="P244" s="104"/>
      <c r="Q244" s="35">
        <f t="shared" si="30"/>
        <v>0</v>
      </c>
    </row>
    <row r="245" spans="1:17" ht="27" customHeight="1">
      <c r="A245" s="2" t="str">
        <f t="shared" si="32"/>
        <v>BOLUElektrik</v>
      </c>
      <c r="B245" s="14">
        <v>240</v>
      </c>
      <c r="C245" s="14" t="s">
        <v>737</v>
      </c>
      <c r="D245" s="14" t="s">
        <v>466</v>
      </c>
      <c r="E245" s="4" t="s">
        <v>221</v>
      </c>
      <c r="F245" s="4" t="s">
        <v>341</v>
      </c>
      <c r="G245" s="4" t="s">
        <v>421</v>
      </c>
      <c r="H245" s="48" t="s">
        <v>84</v>
      </c>
      <c r="I245" s="46">
        <v>0</v>
      </c>
      <c r="J245" s="46">
        <f t="shared" si="33"/>
        <v>0</v>
      </c>
      <c r="K245" s="46">
        <v>0</v>
      </c>
      <c r="L245" s="46">
        <f t="shared" si="34"/>
        <v>0</v>
      </c>
      <c r="M245" s="46">
        <v>1</v>
      </c>
      <c r="N245" s="46">
        <f t="shared" si="35"/>
        <v>0</v>
      </c>
      <c r="O245" s="47">
        <f t="shared" si="31"/>
        <v>1</v>
      </c>
      <c r="P245" s="104"/>
      <c r="Q245" s="35">
        <f t="shared" si="30"/>
        <v>0</v>
      </c>
    </row>
    <row r="246" spans="1:17" ht="27" customHeight="1">
      <c r="A246" s="2" t="str">
        <f t="shared" si="32"/>
        <v>BOLUElektrik</v>
      </c>
      <c r="B246" s="14">
        <v>241</v>
      </c>
      <c r="C246" s="14" t="s">
        <v>738</v>
      </c>
      <c r="D246" s="14" t="s">
        <v>466</v>
      </c>
      <c r="E246" s="4" t="s">
        <v>222</v>
      </c>
      <c r="F246" s="4" t="s">
        <v>342</v>
      </c>
      <c r="G246" s="4" t="s">
        <v>423</v>
      </c>
      <c r="H246" s="48" t="s">
        <v>84</v>
      </c>
      <c r="I246" s="46">
        <v>0</v>
      </c>
      <c r="J246" s="46">
        <f t="shared" si="33"/>
        <v>0</v>
      </c>
      <c r="K246" s="46">
        <v>0</v>
      </c>
      <c r="L246" s="46">
        <f t="shared" si="34"/>
        <v>0</v>
      </c>
      <c r="M246" s="46">
        <v>1</v>
      </c>
      <c r="N246" s="46">
        <f t="shared" si="35"/>
        <v>0</v>
      </c>
      <c r="O246" s="47">
        <f t="shared" si="31"/>
        <v>1</v>
      </c>
      <c r="P246" s="104"/>
      <c r="Q246" s="35">
        <f t="shared" si="30"/>
        <v>0</v>
      </c>
    </row>
    <row r="247" spans="1:17" ht="27" customHeight="1">
      <c r="A247" s="2" t="str">
        <f t="shared" si="32"/>
        <v>BOLUElektrik</v>
      </c>
      <c r="B247" s="14">
        <v>242</v>
      </c>
      <c r="C247" s="14" t="s">
        <v>739</v>
      </c>
      <c r="D247" s="14" t="s">
        <v>466</v>
      </c>
      <c r="E247" s="4" t="s">
        <v>223</v>
      </c>
      <c r="F247" s="4" t="s">
        <v>341</v>
      </c>
      <c r="G247" s="4" t="s">
        <v>427</v>
      </c>
      <c r="H247" s="48" t="s">
        <v>30</v>
      </c>
      <c r="I247" s="46">
        <v>0</v>
      </c>
      <c r="J247" s="46">
        <f t="shared" si="33"/>
        <v>0</v>
      </c>
      <c r="K247" s="46">
        <v>0</v>
      </c>
      <c r="L247" s="46">
        <f t="shared" si="34"/>
        <v>0</v>
      </c>
      <c r="M247" s="46">
        <v>1</v>
      </c>
      <c r="N247" s="46">
        <f t="shared" si="35"/>
        <v>0</v>
      </c>
      <c r="O247" s="47">
        <f t="shared" si="31"/>
        <v>1</v>
      </c>
      <c r="P247" s="104"/>
      <c r="Q247" s="35">
        <f t="shared" si="30"/>
        <v>0</v>
      </c>
    </row>
    <row r="248" spans="1:17" ht="27" customHeight="1">
      <c r="A248" s="2" t="str">
        <f t="shared" si="32"/>
        <v>BOLUElektrik</v>
      </c>
      <c r="B248" s="14">
        <v>243</v>
      </c>
      <c r="C248" s="14" t="s">
        <v>740</v>
      </c>
      <c r="D248" s="14" t="s">
        <v>466</v>
      </c>
      <c r="E248" s="4" t="s">
        <v>224</v>
      </c>
      <c r="F248" s="4" t="s">
        <v>342</v>
      </c>
      <c r="G248" s="4" t="s">
        <v>428</v>
      </c>
      <c r="H248" s="48" t="s">
        <v>30</v>
      </c>
      <c r="I248" s="46">
        <v>0</v>
      </c>
      <c r="J248" s="46">
        <f t="shared" si="33"/>
        <v>0</v>
      </c>
      <c r="K248" s="46">
        <v>0</v>
      </c>
      <c r="L248" s="46">
        <f t="shared" si="34"/>
        <v>0</v>
      </c>
      <c r="M248" s="46">
        <v>1</v>
      </c>
      <c r="N248" s="46">
        <f t="shared" si="35"/>
        <v>0</v>
      </c>
      <c r="O248" s="47">
        <f t="shared" si="31"/>
        <v>1</v>
      </c>
      <c r="P248" s="104"/>
      <c r="Q248" s="35">
        <f t="shared" si="30"/>
        <v>0</v>
      </c>
    </row>
    <row r="249" spans="1:17" ht="27" customHeight="1">
      <c r="A249" s="2" t="str">
        <f t="shared" si="32"/>
        <v>BOLUElektrik</v>
      </c>
      <c r="B249" s="14">
        <v>244</v>
      </c>
      <c r="C249" s="14" t="s">
        <v>741</v>
      </c>
      <c r="D249" s="14" t="s">
        <v>466</v>
      </c>
      <c r="E249" s="4" t="s">
        <v>238</v>
      </c>
      <c r="F249" s="4" t="s">
        <v>342</v>
      </c>
      <c r="G249" s="4" t="s">
        <v>429</v>
      </c>
      <c r="H249" s="48" t="s">
        <v>30</v>
      </c>
      <c r="I249" s="46">
        <v>0</v>
      </c>
      <c r="J249" s="46">
        <f t="shared" si="33"/>
        <v>0</v>
      </c>
      <c r="K249" s="46">
        <v>0</v>
      </c>
      <c r="L249" s="46">
        <f t="shared" si="34"/>
        <v>0</v>
      </c>
      <c r="M249" s="46">
        <v>1</v>
      </c>
      <c r="N249" s="46">
        <f t="shared" si="35"/>
        <v>0</v>
      </c>
      <c r="O249" s="47">
        <f t="shared" si="31"/>
        <v>1</v>
      </c>
      <c r="P249" s="104"/>
      <c r="Q249" s="35">
        <f t="shared" si="30"/>
        <v>0</v>
      </c>
    </row>
    <row r="250" spans="1:17" ht="27" customHeight="1">
      <c r="A250" s="2" t="str">
        <f t="shared" si="32"/>
        <v>BOLUElektrik</v>
      </c>
      <c r="B250" s="14">
        <v>245</v>
      </c>
      <c r="C250" s="14" t="s">
        <v>742</v>
      </c>
      <c r="D250" s="14" t="s">
        <v>466</v>
      </c>
      <c r="E250" s="4" t="s">
        <v>239</v>
      </c>
      <c r="F250" s="4" t="s">
        <v>342</v>
      </c>
      <c r="G250" s="4" t="s">
        <v>493</v>
      </c>
      <c r="H250" s="48" t="s">
        <v>30</v>
      </c>
      <c r="I250" s="46">
        <v>0</v>
      </c>
      <c r="J250" s="46">
        <f t="shared" si="33"/>
        <v>0</v>
      </c>
      <c r="K250" s="46">
        <v>0</v>
      </c>
      <c r="L250" s="46">
        <f t="shared" si="34"/>
        <v>0</v>
      </c>
      <c r="M250" s="46">
        <v>1</v>
      </c>
      <c r="N250" s="46">
        <f t="shared" si="35"/>
        <v>0</v>
      </c>
      <c r="O250" s="47">
        <f t="shared" si="31"/>
        <v>1</v>
      </c>
      <c r="P250" s="104"/>
      <c r="Q250" s="35">
        <f t="shared" si="30"/>
        <v>0</v>
      </c>
    </row>
    <row r="251" spans="1:17" ht="27" customHeight="1">
      <c r="A251" s="2" t="str">
        <f t="shared" si="32"/>
        <v>BOLUElektrik</v>
      </c>
      <c r="B251" s="14">
        <v>246</v>
      </c>
      <c r="C251" s="14" t="s">
        <v>743</v>
      </c>
      <c r="D251" s="14" t="s">
        <v>466</v>
      </c>
      <c r="E251" s="4" t="s">
        <v>240</v>
      </c>
      <c r="F251" s="4" t="s">
        <v>341</v>
      </c>
      <c r="G251" s="4" t="s">
        <v>497</v>
      </c>
      <c r="H251" s="48" t="s">
        <v>30</v>
      </c>
      <c r="I251" s="46">
        <v>0</v>
      </c>
      <c r="J251" s="46">
        <f t="shared" si="33"/>
        <v>0</v>
      </c>
      <c r="K251" s="46">
        <v>3</v>
      </c>
      <c r="L251" s="46">
        <f t="shared" si="34"/>
        <v>0</v>
      </c>
      <c r="M251" s="46">
        <v>1</v>
      </c>
      <c r="N251" s="46">
        <f t="shared" si="35"/>
        <v>0</v>
      </c>
      <c r="O251" s="47">
        <f t="shared" si="31"/>
        <v>4</v>
      </c>
      <c r="P251" s="104"/>
      <c r="Q251" s="35">
        <f t="shared" si="30"/>
        <v>0</v>
      </c>
    </row>
    <row r="252" spans="1:17" ht="27" customHeight="1">
      <c r="A252" s="2" t="str">
        <f t="shared" si="32"/>
        <v>BOLUElektrik</v>
      </c>
      <c r="B252" s="14">
        <v>247</v>
      </c>
      <c r="C252" s="14" t="s">
        <v>744</v>
      </c>
      <c r="D252" s="14" t="s">
        <v>466</v>
      </c>
      <c r="E252" s="4" t="s">
        <v>453</v>
      </c>
      <c r="F252" s="4" t="s">
        <v>341</v>
      </c>
      <c r="G252" s="4" t="s">
        <v>498</v>
      </c>
      <c r="H252" s="48" t="s">
        <v>30</v>
      </c>
      <c r="I252" s="46">
        <v>0</v>
      </c>
      <c r="J252" s="46">
        <f t="shared" si="33"/>
        <v>0</v>
      </c>
      <c r="K252" s="46">
        <v>6</v>
      </c>
      <c r="L252" s="46">
        <f t="shared" si="34"/>
        <v>0</v>
      </c>
      <c r="M252" s="46">
        <v>6</v>
      </c>
      <c r="N252" s="46">
        <f t="shared" si="35"/>
        <v>0</v>
      </c>
      <c r="O252" s="47">
        <f t="shared" si="31"/>
        <v>12</v>
      </c>
      <c r="P252" s="104"/>
      <c r="Q252" s="35">
        <f t="shared" si="30"/>
        <v>0</v>
      </c>
    </row>
    <row r="253" spans="1:17" ht="27" customHeight="1">
      <c r="A253" s="2" t="str">
        <f t="shared" si="32"/>
        <v>BOLUElektrik</v>
      </c>
      <c r="B253" s="14">
        <v>248</v>
      </c>
      <c r="C253" s="14" t="s">
        <v>745</v>
      </c>
      <c r="D253" s="14" t="s">
        <v>466</v>
      </c>
      <c r="E253" s="4" t="s">
        <v>454</v>
      </c>
      <c r="F253" s="4" t="s">
        <v>341</v>
      </c>
      <c r="G253" s="4" t="s">
        <v>501</v>
      </c>
      <c r="H253" s="48" t="s">
        <v>30</v>
      </c>
      <c r="I253" s="46">
        <v>0</v>
      </c>
      <c r="J253" s="46">
        <f t="shared" si="33"/>
        <v>0</v>
      </c>
      <c r="K253" s="46">
        <v>0</v>
      </c>
      <c r="L253" s="46">
        <f t="shared" si="34"/>
        <v>0</v>
      </c>
      <c r="M253" s="46">
        <v>1</v>
      </c>
      <c r="N253" s="46">
        <f t="shared" si="35"/>
        <v>0</v>
      </c>
      <c r="O253" s="47">
        <f t="shared" si="31"/>
        <v>1</v>
      </c>
      <c r="P253" s="104"/>
      <c r="Q253" s="35">
        <f t="shared" si="30"/>
        <v>0</v>
      </c>
    </row>
    <row r="254" spans="1:17" ht="27" customHeight="1">
      <c r="A254" s="2" t="str">
        <f t="shared" si="32"/>
        <v>BOLUElektrik</v>
      </c>
      <c r="B254" s="14">
        <v>249</v>
      </c>
      <c r="C254" s="14" t="s">
        <v>836</v>
      </c>
      <c r="D254" s="14" t="s">
        <v>466</v>
      </c>
      <c r="E254" s="4">
        <v>718509</v>
      </c>
      <c r="F254" s="4" t="s">
        <v>341</v>
      </c>
      <c r="G254" s="4" t="s">
        <v>845</v>
      </c>
      <c r="H254" s="48" t="s">
        <v>30</v>
      </c>
      <c r="I254" s="46">
        <v>0</v>
      </c>
      <c r="J254" s="46">
        <f t="shared" si="33"/>
        <v>0</v>
      </c>
      <c r="K254" s="46">
        <v>0</v>
      </c>
      <c r="L254" s="46">
        <f t="shared" si="34"/>
        <v>0</v>
      </c>
      <c r="M254" s="46">
        <v>1</v>
      </c>
      <c r="N254" s="46">
        <f t="shared" si="35"/>
        <v>0</v>
      </c>
      <c r="O254" s="47">
        <f t="shared" si="31"/>
        <v>1</v>
      </c>
      <c r="P254" s="104"/>
      <c r="Q254" s="35">
        <f t="shared" si="30"/>
        <v>0</v>
      </c>
    </row>
    <row r="255" spans="1:17" ht="27" customHeight="1">
      <c r="A255" s="2" t="str">
        <f t="shared" si="32"/>
        <v>BOLUElektrik</v>
      </c>
      <c r="B255" s="14">
        <v>250</v>
      </c>
      <c r="C255" s="14" t="s">
        <v>837</v>
      </c>
      <c r="D255" s="14" t="s">
        <v>466</v>
      </c>
      <c r="E255" s="4">
        <v>718510</v>
      </c>
      <c r="F255" s="4" t="s">
        <v>341</v>
      </c>
      <c r="G255" s="4" t="s">
        <v>846</v>
      </c>
      <c r="H255" s="48" t="s">
        <v>30</v>
      </c>
      <c r="I255" s="46">
        <v>0</v>
      </c>
      <c r="J255" s="46">
        <f t="shared" si="33"/>
        <v>0</v>
      </c>
      <c r="K255" s="46">
        <v>0</v>
      </c>
      <c r="L255" s="46">
        <f t="shared" si="34"/>
        <v>0</v>
      </c>
      <c r="M255" s="46">
        <v>1</v>
      </c>
      <c r="N255" s="46">
        <f t="shared" si="35"/>
        <v>0</v>
      </c>
      <c r="O255" s="47">
        <f t="shared" si="31"/>
        <v>1</v>
      </c>
      <c r="P255" s="104"/>
      <c r="Q255" s="35">
        <f t="shared" si="30"/>
        <v>0</v>
      </c>
    </row>
    <row r="256" spans="1:17" ht="27" customHeight="1">
      <c r="A256" s="2" t="str">
        <f t="shared" si="32"/>
        <v>BOLUElektrik</v>
      </c>
      <c r="B256" s="14">
        <v>251</v>
      </c>
      <c r="C256" s="14" t="s">
        <v>838</v>
      </c>
      <c r="D256" s="14" t="s">
        <v>466</v>
      </c>
      <c r="E256" s="4">
        <v>718512</v>
      </c>
      <c r="F256" s="4" t="s">
        <v>341</v>
      </c>
      <c r="G256" s="4" t="s">
        <v>847</v>
      </c>
      <c r="H256" s="48" t="s">
        <v>30</v>
      </c>
      <c r="I256" s="46">
        <v>0</v>
      </c>
      <c r="J256" s="46">
        <f t="shared" si="33"/>
        <v>0</v>
      </c>
      <c r="K256" s="46">
        <v>0</v>
      </c>
      <c r="L256" s="46">
        <f t="shared" si="34"/>
        <v>0</v>
      </c>
      <c r="M256" s="46">
        <v>1</v>
      </c>
      <c r="N256" s="46">
        <f t="shared" si="35"/>
        <v>0</v>
      </c>
      <c r="O256" s="47">
        <f t="shared" si="31"/>
        <v>1</v>
      </c>
      <c r="P256" s="104"/>
      <c r="Q256" s="35">
        <f t="shared" si="30"/>
        <v>0</v>
      </c>
    </row>
    <row r="257" spans="1:17" ht="27" customHeight="1">
      <c r="A257" s="2" t="str">
        <f t="shared" si="32"/>
        <v>BOLUElektrik</v>
      </c>
      <c r="B257" s="14">
        <v>252</v>
      </c>
      <c r="C257" s="14" t="s">
        <v>839</v>
      </c>
      <c r="D257" s="14" t="s">
        <v>466</v>
      </c>
      <c r="E257" s="4">
        <v>718522</v>
      </c>
      <c r="F257" s="4" t="s">
        <v>341</v>
      </c>
      <c r="G257" s="4" t="s">
        <v>848</v>
      </c>
      <c r="H257" s="48" t="s">
        <v>30</v>
      </c>
      <c r="I257" s="46">
        <v>0</v>
      </c>
      <c r="J257" s="46">
        <f t="shared" si="33"/>
        <v>0</v>
      </c>
      <c r="K257" s="46">
        <v>0</v>
      </c>
      <c r="L257" s="46">
        <f t="shared" si="34"/>
        <v>0</v>
      </c>
      <c r="M257" s="46">
        <v>1</v>
      </c>
      <c r="N257" s="46">
        <f t="shared" si="35"/>
        <v>0</v>
      </c>
      <c r="O257" s="47">
        <f t="shared" si="31"/>
        <v>1</v>
      </c>
      <c r="P257" s="104"/>
      <c r="Q257" s="35">
        <f t="shared" si="30"/>
        <v>0</v>
      </c>
    </row>
    <row r="258" spans="1:17" ht="27" customHeight="1">
      <c r="A258" s="2" t="str">
        <f t="shared" si="32"/>
        <v>BOLUElektrik</v>
      </c>
      <c r="B258" s="14">
        <v>253</v>
      </c>
      <c r="C258" s="14" t="s">
        <v>840</v>
      </c>
      <c r="D258" s="14" t="s">
        <v>466</v>
      </c>
      <c r="E258" s="4">
        <v>718523</v>
      </c>
      <c r="F258" s="4" t="s">
        <v>341</v>
      </c>
      <c r="G258" s="4" t="s">
        <v>849</v>
      </c>
      <c r="H258" s="48" t="s">
        <v>30</v>
      </c>
      <c r="I258" s="46">
        <v>0</v>
      </c>
      <c r="J258" s="46">
        <f t="shared" si="33"/>
        <v>0</v>
      </c>
      <c r="K258" s="46">
        <v>0</v>
      </c>
      <c r="L258" s="46">
        <f t="shared" si="34"/>
        <v>0</v>
      </c>
      <c r="M258" s="46">
        <v>1</v>
      </c>
      <c r="N258" s="46">
        <f t="shared" si="35"/>
        <v>0</v>
      </c>
      <c r="O258" s="47">
        <f t="shared" si="31"/>
        <v>1</v>
      </c>
      <c r="P258" s="104"/>
      <c r="Q258" s="35">
        <f t="shared" si="30"/>
        <v>0</v>
      </c>
    </row>
    <row r="259" spans="1:17" ht="27" customHeight="1">
      <c r="A259" s="2" t="str">
        <f t="shared" si="32"/>
        <v>BOLUElektrik</v>
      </c>
      <c r="B259" s="14">
        <v>254</v>
      </c>
      <c r="C259" s="14" t="s">
        <v>841</v>
      </c>
      <c r="D259" s="14" t="s">
        <v>466</v>
      </c>
      <c r="E259" s="4">
        <v>718524</v>
      </c>
      <c r="F259" s="4" t="s">
        <v>341</v>
      </c>
      <c r="G259" s="4" t="s">
        <v>850</v>
      </c>
      <c r="H259" s="48" t="s">
        <v>30</v>
      </c>
      <c r="I259" s="46">
        <v>0</v>
      </c>
      <c r="J259" s="46">
        <f t="shared" si="33"/>
        <v>0</v>
      </c>
      <c r="K259" s="46">
        <v>0</v>
      </c>
      <c r="L259" s="46">
        <f t="shared" si="34"/>
        <v>0</v>
      </c>
      <c r="M259" s="46">
        <v>1</v>
      </c>
      <c r="N259" s="46">
        <f t="shared" si="35"/>
        <v>0</v>
      </c>
      <c r="O259" s="47">
        <f t="shared" si="31"/>
        <v>1</v>
      </c>
      <c r="P259" s="104"/>
      <c r="Q259" s="35">
        <f t="shared" si="30"/>
        <v>0</v>
      </c>
    </row>
    <row r="260" spans="1:17" ht="27" customHeight="1">
      <c r="A260" s="2" t="str">
        <f t="shared" si="32"/>
        <v>BOLUElektrik</v>
      </c>
      <c r="B260" s="14">
        <v>255</v>
      </c>
      <c r="C260" s="14" t="s">
        <v>842</v>
      </c>
      <c r="D260" s="14" t="s">
        <v>466</v>
      </c>
      <c r="E260" s="4">
        <v>718525</v>
      </c>
      <c r="F260" s="4" t="s">
        <v>341</v>
      </c>
      <c r="G260" s="4" t="s">
        <v>851</v>
      </c>
      <c r="H260" s="48" t="s">
        <v>30</v>
      </c>
      <c r="I260" s="46">
        <v>0</v>
      </c>
      <c r="J260" s="46">
        <f t="shared" ref="J260:J291" si="36">I260*P260</f>
        <v>0</v>
      </c>
      <c r="K260" s="46">
        <v>0</v>
      </c>
      <c r="L260" s="46">
        <f t="shared" ref="L260:L291" si="37">K260*P260</f>
        <v>0</v>
      </c>
      <c r="M260" s="46">
        <v>1</v>
      </c>
      <c r="N260" s="46">
        <f t="shared" ref="N260:N291" si="38">M260*P260</f>
        <v>0</v>
      </c>
      <c r="O260" s="47">
        <f t="shared" si="31"/>
        <v>1</v>
      </c>
      <c r="P260" s="104"/>
      <c r="Q260" s="35">
        <f t="shared" ref="Q260:Q323" si="39">O260*P260</f>
        <v>0</v>
      </c>
    </row>
    <row r="261" spans="1:17" ht="27" customHeight="1">
      <c r="A261" s="2" t="str">
        <f t="shared" si="32"/>
        <v>BOLUElektrik</v>
      </c>
      <c r="B261" s="14">
        <v>256</v>
      </c>
      <c r="C261" s="14" t="s">
        <v>843</v>
      </c>
      <c r="D261" s="14" t="s">
        <v>466</v>
      </c>
      <c r="E261" s="4">
        <v>791312</v>
      </c>
      <c r="F261" s="4" t="s">
        <v>341</v>
      </c>
      <c r="G261" s="4" t="s">
        <v>852</v>
      </c>
      <c r="H261" s="48" t="s">
        <v>84</v>
      </c>
      <c r="I261" s="46">
        <v>0</v>
      </c>
      <c r="J261" s="46">
        <f t="shared" si="36"/>
        <v>0</v>
      </c>
      <c r="K261" s="46">
        <v>150</v>
      </c>
      <c r="L261" s="46">
        <f t="shared" si="37"/>
        <v>0</v>
      </c>
      <c r="M261" s="46">
        <v>1</v>
      </c>
      <c r="N261" s="46">
        <f t="shared" si="38"/>
        <v>0</v>
      </c>
      <c r="O261" s="47">
        <f t="shared" si="31"/>
        <v>151</v>
      </c>
      <c r="P261" s="104"/>
      <c r="Q261" s="35">
        <f t="shared" si="39"/>
        <v>0</v>
      </c>
    </row>
    <row r="262" spans="1:17" ht="27" customHeight="1">
      <c r="A262" s="2" t="str">
        <f t="shared" si="32"/>
        <v>BOLUElektrik</v>
      </c>
      <c r="B262" s="14">
        <v>257</v>
      </c>
      <c r="C262" s="14" t="s">
        <v>844</v>
      </c>
      <c r="D262" s="14" t="s">
        <v>466</v>
      </c>
      <c r="E262" s="4">
        <v>7421654</v>
      </c>
      <c r="F262" s="4" t="s">
        <v>342</v>
      </c>
      <c r="G262" s="4" t="s">
        <v>853</v>
      </c>
      <c r="H262" s="48" t="s">
        <v>30</v>
      </c>
      <c r="I262" s="46">
        <v>0</v>
      </c>
      <c r="J262" s="46">
        <f t="shared" si="36"/>
        <v>0</v>
      </c>
      <c r="K262" s="46">
        <v>0</v>
      </c>
      <c r="L262" s="46">
        <f t="shared" si="37"/>
        <v>0</v>
      </c>
      <c r="M262" s="46">
        <v>1</v>
      </c>
      <c r="N262" s="46">
        <f t="shared" si="38"/>
        <v>0</v>
      </c>
      <c r="O262" s="47">
        <f t="shared" si="31"/>
        <v>1</v>
      </c>
      <c r="P262" s="104"/>
      <c r="Q262" s="35">
        <f t="shared" si="39"/>
        <v>0</v>
      </c>
    </row>
    <row r="263" spans="1:17" ht="27" customHeight="1">
      <c r="A263" s="2" t="str">
        <f t="shared" si="32"/>
        <v>BOLUElektrik</v>
      </c>
      <c r="B263" s="14">
        <v>258</v>
      </c>
      <c r="C263" s="14" t="s">
        <v>947</v>
      </c>
      <c r="D263" s="14" t="s">
        <v>466</v>
      </c>
      <c r="E263" s="4" t="s">
        <v>455</v>
      </c>
      <c r="F263" s="4" t="s">
        <v>341</v>
      </c>
      <c r="G263" s="4" t="s">
        <v>868</v>
      </c>
      <c r="H263" s="48" t="s">
        <v>28</v>
      </c>
      <c r="I263" s="46">
        <v>0</v>
      </c>
      <c r="J263" s="46">
        <f t="shared" si="36"/>
        <v>0</v>
      </c>
      <c r="K263" s="46">
        <v>0</v>
      </c>
      <c r="L263" s="46">
        <f t="shared" si="37"/>
        <v>0</v>
      </c>
      <c r="M263" s="46">
        <v>1</v>
      </c>
      <c r="N263" s="46">
        <f t="shared" si="38"/>
        <v>0</v>
      </c>
      <c r="O263" s="47">
        <f t="shared" ref="O263:O326" si="40">I263+K263+M263</f>
        <v>1</v>
      </c>
      <c r="P263" s="104"/>
      <c r="Q263" s="35">
        <f t="shared" si="39"/>
        <v>0</v>
      </c>
    </row>
    <row r="264" spans="1:17" ht="27" customHeight="1">
      <c r="A264" s="2" t="str">
        <f t="shared" si="32"/>
        <v>BOLUElektrik</v>
      </c>
      <c r="B264" s="14">
        <v>259</v>
      </c>
      <c r="C264" s="14" t="s">
        <v>948</v>
      </c>
      <c r="D264" s="14" t="s">
        <v>466</v>
      </c>
      <c r="E264" s="4" t="s">
        <v>263</v>
      </c>
      <c r="F264" s="4" t="s">
        <v>341</v>
      </c>
      <c r="G264" s="4" t="s">
        <v>871</v>
      </c>
      <c r="H264" s="48" t="s">
        <v>30</v>
      </c>
      <c r="I264" s="46">
        <v>0</v>
      </c>
      <c r="J264" s="46">
        <f t="shared" si="36"/>
        <v>0</v>
      </c>
      <c r="K264" s="46">
        <v>0</v>
      </c>
      <c r="L264" s="46">
        <f t="shared" si="37"/>
        <v>0</v>
      </c>
      <c r="M264" s="46">
        <v>1</v>
      </c>
      <c r="N264" s="46">
        <f t="shared" si="38"/>
        <v>0</v>
      </c>
      <c r="O264" s="47">
        <f t="shared" si="40"/>
        <v>1</v>
      </c>
      <c r="P264" s="104"/>
      <c r="Q264" s="35">
        <f t="shared" si="39"/>
        <v>0</v>
      </c>
    </row>
    <row r="265" spans="1:17" ht="27" customHeight="1">
      <c r="A265" s="2" t="str">
        <f t="shared" si="32"/>
        <v>BOLUElektrik</v>
      </c>
      <c r="B265" s="14">
        <v>260</v>
      </c>
      <c r="C265" s="14" t="s">
        <v>949</v>
      </c>
      <c r="D265" s="14" t="s">
        <v>466</v>
      </c>
      <c r="E265" s="4" t="s">
        <v>266</v>
      </c>
      <c r="F265" s="4" t="s">
        <v>341</v>
      </c>
      <c r="G265" s="4" t="s">
        <v>898</v>
      </c>
      <c r="H265" s="48" t="s">
        <v>30</v>
      </c>
      <c r="I265" s="46">
        <v>0</v>
      </c>
      <c r="J265" s="46">
        <f t="shared" si="36"/>
        <v>0</v>
      </c>
      <c r="K265" s="46">
        <v>0</v>
      </c>
      <c r="L265" s="46">
        <f t="shared" si="37"/>
        <v>0</v>
      </c>
      <c r="M265" s="46">
        <v>1</v>
      </c>
      <c r="N265" s="46">
        <f t="shared" si="38"/>
        <v>0</v>
      </c>
      <c r="O265" s="47">
        <f t="shared" si="40"/>
        <v>1</v>
      </c>
      <c r="P265" s="104"/>
      <c r="Q265" s="35">
        <f t="shared" si="39"/>
        <v>0</v>
      </c>
    </row>
    <row r="266" spans="1:17" ht="27" customHeight="1">
      <c r="A266" s="2" t="str">
        <f t="shared" si="32"/>
        <v>BOLUElektrik</v>
      </c>
      <c r="B266" s="14">
        <v>261</v>
      </c>
      <c r="C266" s="14" t="s">
        <v>950</v>
      </c>
      <c r="D266" s="14" t="s">
        <v>466</v>
      </c>
      <c r="E266" s="4" t="s">
        <v>267</v>
      </c>
      <c r="F266" s="4" t="s">
        <v>341</v>
      </c>
      <c r="G266" s="4" t="s">
        <v>899</v>
      </c>
      <c r="H266" s="48" t="s">
        <v>30</v>
      </c>
      <c r="I266" s="46">
        <v>0</v>
      </c>
      <c r="J266" s="46">
        <f t="shared" si="36"/>
        <v>0</v>
      </c>
      <c r="K266" s="46">
        <v>0</v>
      </c>
      <c r="L266" s="46">
        <f t="shared" si="37"/>
        <v>0</v>
      </c>
      <c r="M266" s="46">
        <v>1</v>
      </c>
      <c r="N266" s="46">
        <f t="shared" si="38"/>
        <v>0</v>
      </c>
      <c r="O266" s="47">
        <f t="shared" si="40"/>
        <v>1</v>
      </c>
      <c r="P266" s="104"/>
      <c r="Q266" s="35">
        <f t="shared" si="39"/>
        <v>0</v>
      </c>
    </row>
    <row r="267" spans="1:17" ht="27" customHeight="1">
      <c r="A267" s="2" t="str">
        <f t="shared" si="32"/>
        <v>BOLUElektrik</v>
      </c>
      <c r="B267" s="14">
        <v>262</v>
      </c>
      <c r="C267" s="14" t="s">
        <v>951</v>
      </c>
      <c r="D267" s="14" t="s">
        <v>466</v>
      </c>
      <c r="E267" s="4" t="s">
        <v>269</v>
      </c>
      <c r="F267" s="4" t="s">
        <v>341</v>
      </c>
      <c r="G267" s="4" t="s">
        <v>900</v>
      </c>
      <c r="H267" s="48" t="s">
        <v>30</v>
      </c>
      <c r="I267" s="46">
        <v>0</v>
      </c>
      <c r="J267" s="46">
        <f t="shared" si="36"/>
        <v>0</v>
      </c>
      <c r="K267" s="46">
        <v>0</v>
      </c>
      <c r="L267" s="46">
        <f t="shared" si="37"/>
        <v>0</v>
      </c>
      <c r="M267" s="46">
        <v>1</v>
      </c>
      <c r="N267" s="46">
        <f t="shared" si="38"/>
        <v>0</v>
      </c>
      <c r="O267" s="47">
        <f t="shared" si="40"/>
        <v>1</v>
      </c>
      <c r="P267" s="104"/>
      <c r="Q267" s="35">
        <f t="shared" si="39"/>
        <v>0</v>
      </c>
    </row>
    <row r="268" spans="1:17" ht="27" customHeight="1">
      <c r="A268" s="2" t="str">
        <f t="shared" si="32"/>
        <v>BOLUElektrik</v>
      </c>
      <c r="B268" s="14">
        <v>263</v>
      </c>
      <c r="C268" s="14" t="s">
        <v>952</v>
      </c>
      <c r="D268" s="14" t="s">
        <v>466</v>
      </c>
      <c r="E268" s="4" t="s">
        <v>270</v>
      </c>
      <c r="F268" s="4" t="s">
        <v>341</v>
      </c>
      <c r="G268" s="4" t="s">
        <v>901</v>
      </c>
      <c r="H268" s="48" t="s">
        <v>30</v>
      </c>
      <c r="I268" s="46">
        <v>0</v>
      </c>
      <c r="J268" s="46">
        <f t="shared" si="36"/>
        <v>0</v>
      </c>
      <c r="K268" s="46">
        <v>0</v>
      </c>
      <c r="L268" s="46">
        <f t="shared" si="37"/>
        <v>0</v>
      </c>
      <c r="M268" s="46">
        <v>1</v>
      </c>
      <c r="N268" s="46">
        <f t="shared" si="38"/>
        <v>0</v>
      </c>
      <c r="O268" s="47">
        <f t="shared" si="40"/>
        <v>1</v>
      </c>
      <c r="P268" s="104"/>
      <c r="Q268" s="35">
        <f t="shared" si="39"/>
        <v>0</v>
      </c>
    </row>
    <row r="269" spans="1:17" ht="27" customHeight="1">
      <c r="A269" s="2" t="str">
        <f t="shared" si="32"/>
        <v>BOLUElektrik</v>
      </c>
      <c r="B269" s="14">
        <v>264</v>
      </c>
      <c r="C269" s="14" t="s">
        <v>953</v>
      </c>
      <c r="D269" s="14" t="s">
        <v>466</v>
      </c>
      <c r="E269" s="4" t="s">
        <v>348</v>
      </c>
      <c r="F269" s="4" t="s">
        <v>341</v>
      </c>
      <c r="G269" s="4" t="s">
        <v>902</v>
      </c>
      <c r="H269" s="48" t="s">
        <v>30</v>
      </c>
      <c r="I269" s="46">
        <v>0</v>
      </c>
      <c r="J269" s="46">
        <f t="shared" si="36"/>
        <v>0</v>
      </c>
      <c r="K269" s="46">
        <v>0</v>
      </c>
      <c r="L269" s="46">
        <f t="shared" si="37"/>
        <v>0</v>
      </c>
      <c r="M269" s="46">
        <v>1</v>
      </c>
      <c r="N269" s="46">
        <f t="shared" si="38"/>
        <v>0</v>
      </c>
      <c r="O269" s="47">
        <f t="shared" si="40"/>
        <v>1</v>
      </c>
      <c r="P269" s="104"/>
      <c r="Q269" s="35">
        <f t="shared" si="39"/>
        <v>0</v>
      </c>
    </row>
    <row r="270" spans="1:17" ht="27" customHeight="1">
      <c r="A270" s="2" t="str">
        <f t="shared" si="32"/>
        <v>BOLUElektrik</v>
      </c>
      <c r="B270" s="14">
        <v>265</v>
      </c>
      <c r="C270" s="14" t="s">
        <v>954</v>
      </c>
      <c r="D270" s="14" t="s">
        <v>466</v>
      </c>
      <c r="E270" s="4" t="s">
        <v>350</v>
      </c>
      <c r="F270" s="4" t="s">
        <v>341</v>
      </c>
      <c r="G270" s="4" t="s">
        <v>903</v>
      </c>
      <c r="H270" s="48" t="s">
        <v>30</v>
      </c>
      <c r="I270" s="46">
        <v>0</v>
      </c>
      <c r="J270" s="46">
        <f t="shared" si="36"/>
        <v>0</v>
      </c>
      <c r="K270" s="46">
        <v>0</v>
      </c>
      <c r="L270" s="46">
        <f t="shared" si="37"/>
        <v>0</v>
      </c>
      <c r="M270" s="46">
        <v>1</v>
      </c>
      <c r="N270" s="46">
        <f t="shared" si="38"/>
        <v>0</v>
      </c>
      <c r="O270" s="47">
        <f t="shared" si="40"/>
        <v>1</v>
      </c>
      <c r="P270" s="104"/>
      <c r="Q270" s="35">
        <f t="shared" si="39"/>
        <v>0</v>
      </c>
    </row>
    <row r="271" spans="1:17" ht="27" customHeight="1">
      <c r="A271" s="2" t="str">
        <f t="shared" si="32"/>
        <v>BOLUElektrik</v>
      </c>
      <c r="B271" s="14">
        <v>266</v>
      </c>
      <c r="C271" s="14" t="s">
        <v>955</v>
      </c>
      <c r="D271" s="14" t="s">
        <v>466</v>
      </c>
      <c r="E271" s="4" t="s">
        <v>354</v>
      </c>
      <c r="F271" s="4" t="s">
        <v>341</v>
      </c>
      <c r="G271" s="4" t="s">
        <v>904</v>
      </c>
      <c r="H271" s="48" t="s">
        <v>30</v>
      </c>
      <c r="I271" s="46">
        <v>0</v>
      </c>
      <c r="J271" s="46">
        <f t="shared" si="36"/>
        <v>0</v>
      </c>
      <c r="K271" s="46">
        <v>0</v>
      </c>
      <c r="L271" s="46">
        <f t="shared" si="37"/>
        <v>0</v>
      </c>
      <c r="M271" s="46">
        <v>1</v>
      </c>
      <c r="N271" s="46">
        <f t="shared" si="38"/>
        <v>0</v>
      </c>
      <c r="O271" s="47">
        <f t="shared" si="40"/>
        <v>1</v>
      </c>
      <c r="P271" s="104"/>
      <c r="Q271" s="35">
        <f t="shared" si="39"/>
        <v>0</v>
      </c>
    </row>
    <row r="272" spans="1:17" ht="27" customHeight="1">
      <c r="A272" s="2" t="str">
        <f t="shared" si="32"/>
        <v>BOLUElektrik</v>
      </c>
      <c r="B272" s="14">
        <v>267</v>
      </c>
      <c r="C272" s="14" t="s">
        <v>956</v>
      </c>
      <c r="D272" s="14" t="s">
        <v>466</v>
      </c>
      <c r="E272" s="4" t="s">
        <v>357</v>
      </c>
      <c r="F272" s="4" t="s">
        <v>341</v>
      </c>
      <c r="G272" s="4" t="s">
        <v>905</v>
      </c>
      <c r="H272" s="48" t="s">
        <v>30</v>
      </c>
      <c r="I272" s="46">
        <v>0</v>
      </c>
      <c r="J272" s="46">
        <f t="shared" si="36"/>
        <v>0</v>
      </c>
      <c r="K272" s="46">
        <v>0</v>
      </c>
      <c r="L272" s="46">
        <f t="shared" si="37"/>
        <v>0</v>
      </c>
      <c r="M272" s="46">
        <v>1</v>
      </c>
      <c r="N272" s="46">
        <f t="shared" si="38"/>
        <v>0</v>
      </c>
      <c r="O272" s="47">
        <f t="shared" si="40"/>
        <v>1</v>
      </c>
      <c r="P272" s="104"/>
      <c r="Q272" s="35">
        <f t="shared" si="39"/>
        <v>0</v>
      </c>
    </row>
    <row r="273" spans="1:17" ht="27" customHeight="1">
      <c r="A273" s="2" t="str">
        <f t="shared" si="32"/>
        <v>BOLUElektrik</v>
      </c>
      <c r="B273" s="14">
        <v>268</v>
      </c>
      <c r="C273" s="14" t="s">
        <v>957</v>
      </c>
      <c r="D273" s="14" t="s">
        <v>466</v>
      </c>
      <c r="E273" s="4" t="s">
        <v>359</v>
      </c>
      <c r="F273" s="4" t="s">
        <v>341</v>
      </c>
      <c r="G273" s="4" t="s">
        <v>906</v>
      </c>
      <c r="H273" s="48" t="s">
        <v>30</v>
      </c>
      <c r="I273" s="46">
        <v>0</v>
      </c>
      <c r="J273" s="46">
        <f t="shared" si="36"/>
        <v>0</v>
      </c>
      <c r="K273" s="46">
        <v>0</v>
      </c>
      <c r="L273" s="46">
        <f t="shared" si="37"/>
        <v>0</v>
      </c>
      <c r="M273" s="46">
        <v>1</v>
      </c>
      <c r="N273" s="46">
        <f t="shared" si="38"/>
        <v>0</v>
      </c>
      <c r="O273" s="47">
        <f t="shared" si="40"/>
        <v>1</v>
      </c>
      <c r="P273" s="104"/>
      <c r="Q273" s="35">
        <f t="shared" si="39"/>
        <v>0</v>
      </c>
    </row>
    <row r="274" spans="1:17" ht="27" customHeight="1">
      <c r="A274" s="2" t="str">
        <f t="shared" si="32"/>
        <v>BOLUElektrik</v>
      </c>
      <c r="B274" s="14">
        <v>269</v>
      </c>
      <c r="C274" s="14" t="s">
        <v>958</v>
      </c>
      <c r="D274" s="14" t="s">
        <v>466</v>
      </c>
      <c r="E274" s="4" t="s">
        <v>369</v>
      </c>
      <c r="F274" s="4" t="s">
        <v>341</v>
      </c>
      <c r="G274" s="4" t="s">
        <v>907</v>
      </c>
      <c r="H274" s="48" t="s">
        <v>30</v>
      </c>
      <c r="I274" s="46">
        <v>0</v>
      </c>
      <c r="J274" s="46">
        <f t="shared" si="36"/>
        <v>0</v>
      </c>
      <c r="K274" s="46">
        <v>0</v>
      </c>
      <c r="L274" s="46">
        <f t="shared" si="37"/>
        <v>0</v>
      </c>
      <c r="M274" s="46">
        <v>1</v>
      </c>
      <c r="N274" s="46">
        <f t="shared" si="38"/>
        <v>0</v>
      </c>
      <c r="O274" s="47">
        <f t="shared" si="40"/>
        <v>1</v>
      </c>
      <c r="P274" s="104"/>
      <c r="Q274" s="35">
        <f t="shared" si="39"/>
        <v>0</v>
      </c>
    </row>
    <row r="275" spans="1:17" ht="27" customHeight="1">
      <c r="A275" s="2" t="str">
        <f t="shared" si="32"/>
        <v>BOLUElektrik</v>
      </c>
      <c r="B275" s="14">
        <v>270</v>
      </c>
      <c r="C275" s="14" t="s">
        <v>959</v>
      </c>
      <c r="D275" s="14" t="s">
        <v>466</v>
      </c>
      <c r="E275" s="4" t="s">
        <v>371</v>
      </c>
      <c r="F275" s="4" t="s">
        <v>341</v>
      </c>
      <c r="G275" s="4" t="s">
        <v>908</v>
      </c>
      <c r="H275" s="48" t="s">
        <v>30</v>
      </c>
      <c r="I275" s="46">
        <v>0</v>
      </c>
      <c r="J275" s="46">
        <f t="shared" si="36"/>
        <v>0</v>
      </c>
      <c r="K275" s="46">
        <v>0</v>
      </c>
      <c r="L275" s="46">
        <f t="shared" si="37"/>
        <v>0</v>
      </c>
      <c r="M275" s="46">
        <v>1</v>
      </c>
      <c r="N275" s="46">
        <f t="shared" si="38"/>
        <v>0</v>
      </c>
      <c r="O275" s="47">
        <f t="shared" si="40"/>
        <v>1</v>
      </c>
      <c r="P275" s="104"/>
      <c r="Q275" s="35">
        <f t="shared" si="39"/>
        <v>0</v>
      </c>
    </row>
    <row r="276" spans="1:17" ht="27" customHeight="1">
      <c r="A276" s="2" t="str">
        <f t="shared" si="32"/>
        <v>BOLUElektrik</v>
      </c>
      <c r="B276" s="14">
        <v>271</v>
      </c>
      <c r="C276" s="14" t="s">
        <v>960</v>
      </c>
      <c r="D276" s="14" t="s">
        <v>466</v>
      </c>
      <c r="E276" s="4" t="s">
        <v>372</v>
      </c>
      <c r="F276" s="4" t="s">
        <v>341</v>
      </c>
      <c r="G276" s="4" t="s">
        <v>909</v>
      </c>
      <c r="H276" s="48" t="s">
        <v>30</v>
      </c>
      <c r="I276" s="46">
        <v>0</v>
      </c>
      <c r="J276" s="46">
        <f t="shared" si="36"/>
        <v>0</v>
      </c>
      <c r="K276" s="46">
        <v>0</v>
      </c>
      <c r="L276" s="46">
        <f t="shared" si="37"/>
        <v>0</v>
      </c>
      <c r="M276" s="46">
        <v>1</v>
      </c>
      <c r="N276" s="46">
        <f t="shared" si="38"/>
        <v>0</v>
      </c>
      <c r="O276" s="47">
        <f t="shared" si="40"/>
        <v>1</v>
      </c>
      <c r="P276" s="104"/>
      <c r="Q276" s="35">
        <f t="shared" si="39"/>
        <v>0</v>
      </c>
    </row>
    <row r="277" spans="1:17" ht="27" customHeight="1">
      <c r="A277" s="2" t="str">
        <f t="shared" si="32"/>
        <v>BOLUElektrik</v>
      </c>
      <c r="B277" s="14">
        <v>272</v>
      </c>
      <c r="C277" s="14" t="s">
        <v>961</v>
      </c>
      <c r="D277" s="14" t="s">
        <v>466</v>
      </c>
      <c r="E277" s="4" t="s">
        <v>386</v>
      </c>
      <c r="F277" s="4" t="s">
        <v>341</v>
      </c>
      <c r="G277" s="4" t="s">
        <v>910</v>
      </c>
      <c r="H277" s="48" t="s">
        <v>30</v>
      </c>
      <c r="I277" s="46">
        <v>0</v>
      </c>
      <c r="J277" s="46">
        <f t="shared" si="36"/>
        <v>0</v>
      </c>
      <c r="K277" s="46">
        <v>0</v>
      </c>
      <c r="L277" s="46">
        <f t="shared" si="37"/>
        <v>0</v>
      </c>
      <c r="M277" s="46">
        <v>1</v>
      </c>
      <c r="N277" s="46">
        <f t="shared" si="38"/>
        <v>0</v>
      </c>
      <c r="O277" s="47">
        <f t="shared" si="40"/>
        <v>1</v>
      </c>
      <c r="P277" s="104"/>
      <c r="Q277" s="35">
        <f t="shared" si="39"/>
        <v>0</v>
      </c>
    </row>
    <row r="278" spans="1:17" ht="27" customHeight="1">
      <c r="A278" s="2" t="str">
        <f t="shared" si="32"/>
        <v>BOLUMekanik</v>
      </c>
      <c r="B278" s="14">
        <v>273</v>
      </c>
      <c r="C278" s="14" t="s">
        <v>746</v>
      </c>
      <c r="D278" s="14" t="s">
        <v>467</v>
      </c>
      <c r="E278" s="4" t="s">
        <v>37</v>
      </c>
      <c r="F278" s="4" t="s">
        <v>343</v>
      </c>
      <c r="G278" s="4" t="s">
        <v>101</v>
      </c>
      <c r="H278" s="48" t="s">
        <v>30</v>
      </c>
      <c r="I278" s="46">
        <v>0</v>
      </c>
      <c r="J278" s="46">
        <f t="shared" si="36"/>
        <v>0</v>
      </c>
      <c r="K278" s="46">
        <v>0</v>
      </c>
      <c r="L278" s="46">
        <f t="shared" si="37"/>
        <v>0</v>
      </c>
      <c r="M278" s="46">
        <v>1</v>
      </c>
      <c r="N278" s="46">
        <f t="shared" si="38"/>
        <v>0</v>
      </c>
      <c r="O278" s="47">
        <f t="shared" si="40"/>
        <v>1</v>
      </c>
      <c r="P278" s="104"/>
      <c r="Q278" s="35">
        <f t="shared" si="39"/>
        <v>0</v>
      </c>
    </row>
    <row r="279" spans="1:17" ht="27" customHeight="1">
      <c r="A279" s="2" t="str">
        <f t="shared" si="32"/>
        <v>BOLUMekanik</v>
      </c>
      <c r="B279" s="14">
        <v>274</v>
      </c>
      <c r="C279" s="14" t="s">
        <v>747</v>
      </c>
      <c r="D279" s="14" t="s">
        <v>467</v>
      </c>
      <c r="E279" s="4" t="s">
        <v>38</v>
      </c>
      <c r="F279" s="4" t="s">
        <v>346</v>
      </c>
      <c r="G279" s="4" t="s">
        <v>39</v>
      </c>
      <c r="H279" s="48" t="s">
        <v>40</v>
      </c>
      <c r="I279" s="46">
        <v>0</v>
      </c>
      <c r="J279" s="46">
        <f t="shared" si="36"/>
        <v>0</v>
      </c>
      <c r="K279" s="46">
        <v>0</v>
      </c>
      <c r="L279" s="46">
        <f t="shared" si="37"/>
        <v>0</v>
      </c>
      <c r="M279" s="46">
        <v>1</v>
      </c>
      <c r="N279" s="46">
        <f t="shared" si="38"/>
        <v>0</v>
      </c>
      <c r="O279" s="47">
        <f t="shared" si="40"/>
        <v>1</v>
      </c>
      <c r="P279" s="104"/>
      <c r="Q279" s="35">
        <f t="shared" si="39"/>
        <v>0</v>
      </c>
    </row>
    <row r="280" spans="1:17" ht="27" customHeight="1">
      <c r="A280" s="2" t="str">
        <f t="shared" si="32"/>
        <v>BOLUMekanik</v>
      </c>
      <c r="B280" s="14">
        <v>275</v>
      </c>
      <c r="C280" s="14" t="s">
        <v>748</v>
      </c>
      <c r="D280" s="14" t="s">
        <v>467</v>
      </c>
      <c r="E280" s="4" t="s">
        <v>41</v>
      </c>
      <c r="F280" s="4" t="s">
        <v>343</v>
      </c>
      <c r="G280" s="4" t="s">
        <v>42</v>
      </c>
      <c r="H280" s="48" t="s">
        <v>84</v>
      </c>
      <c r="I280" s="46">
        <v>0</v>
      </c>
      <c r="J280" s="46">
        <f t="shared" si="36"/>
        <v>0</v>
      </c>
      <c r="K280" s="46">
        <v>36</v>
      </c>
      <c r="L280" s="46">
        <f t="shared" si="37"/>
        <v>0</v>
      </c>
      <c r="M280" s="46">
        <v>24</v>
      </c>
      <c r="N280" s="46">
        <f t="shared" si="38"/>
        <v>0</v>
      </c>
      <c r="O280" s="47">
        <f t="shared" si="40"/>
        <v>60</v>
      </c>
      <c r="P280" s="104"/>
      <c r="Q280" s="35">
        <f t="shared" si="39"/>
        <v>0</v>
      </c>
    </row>
    <row r="281" spans="1:17" ht="27" customHeight="1">
      <c r="A281" s="2" t="str">
        <f t="shared" si="32"/>
        <v>BOLUMekanik</v>
      </c>
      <c r="B281" s="14">
        <v>276</v>
      </c>
      <c r="C281" s="14" t="s">
        <v>749</v>
      </c>
      <c r="D281" s="14" t="s">
        <v>467</v>
      </c>
      <c r="E281" s="4" t="s">
        <v>43</v>
      </c>
      <c r="F281" s="4" t="s">
        <v>343</v>
      </c>
      <c r="G281" s="4" t="s">
        <v>44</v>
      </c>
      <c r="H281" s="48" t="s">
        <v>84</v>
      </c>
      <c r="I281" s="46">
        <v>0</v>
      </c>
      <c r="J281" s="46">
        <f t="shared" si="36"/>
        <v>0</v>
      </c>
      <c r="K281" s="46">
        <v>0</v>
      </c>
      <c r="L281" s="46">
        <f t="shared" si="37"/>
        <v>0</v>
      </c>
      <c r="M281" s="46">
        <v>1</v>
      </c>
      <c r="N281" s="46">
        <f t="shared" si="38"/>
        <v>0</v>
      </c>
      <c r="O281" s="47">
        <f t="shared" si="40"/>
        <v>1</v>
      </c>
      <c r="P281" s="104"/>
      <c r="Q281" s="35">
        <f t="shared" si="39"/>
        <v>0</v>
      </c>
    </row>
    <row r="282" spans="1:17" ht="27" customHeight="1">
      <c r="A282" s="2" t="str">
        <f t="shared" si="32"/>
        <v>BOLUMekanik</v>
      </c>
      <c r="B282" s="14">
        <v>277</v>
      </c>
      <c r="C282" s="14" t="s">
        <v>750</v>
      </c>
      <c r="D282" s="14" t="s">
        <v>467</v>
      </c>
      <c r="E282" s="4" t="s">
        <v>45</v>
      </c>
      <c r="F282" s="4" t="s">
        <v>343</v>
      </c>
      <c r="G282" s="4" t="s">
        <v>46</v>
      </c>
      <c r="H282" s="48" t="s">
        <v>84</v>
      </c>
      <c r="I282" s="46">
        <v>0</v>
      </c>
      <c r="J282" s="46">
        <f t="shared" si="36"/>
        <v>0</v>
      </c>
      <c r="K282" s="46">
        <v>0</v>
      </c>
      <c r="L282" s="46">
        <f t="shared" si="37"/>
        <v>0</v>
      </c>
      <c r="M282" s="46">
        <v>1</v>
      </c>
      <c r="N282" s="46">
        <f t="shared" si="38"/>
        <v>0</v>
      </c>
      <c r="O282" s="47">
        <f t="shared" si="40"/>
        <v>1</v>
      </c>
      <c r="P282" s="104"/>
      <c r="Q282" s="35">
        <f t="shared" si="39"/>
        <v>0</v>
      </c>
    </row>
    <row r="283" spans="1:17" ht="27" customHeight="1">
      <c r="A283" s="2" t="str">
        <f t="shared" si="32"/>
        <v>BOLUMekanik</v>
      </c>
      <c r="B283" s="14">
        <v>278</v>
      </c>
      <c r="C283" s="14" t="s">
        <v>751</v>
      </c>
      <c r="D283" s="14" t="s">
        <v>467</v>
      </c>
      <c r="E283" s="4" t="s">
        <v>47</v>
      </c>
      <c r="F283" s="4" t="s">
        <v>343</v>
      </c>
      <c r="G283" s="4" t="s">
        <v>48</v>
      </c>
      <c r="H283" s="48" t="s">
        <v>84</v>
      </c>
      <c r="I283" s="46">
        <v>0</v>
      </c>
      <c r="J283" s="46">
        <f t="shared" si="36"/>
        <v>0</v>
      </c>
      <c r="K283" s="46">
        <v>0</v>
      </c>
      <c r="L283" s="46">
        <f t="shared" si="37"/>
        <v>0</v>
      </c>
      <c r="M283" s="46">
        <v>1</v>
      </c>
      <c r="N283" s="46">
        <f t="shared" si="38"/>
        <v>0</v>
      </c>
      <c r="O283" s="47">
        <f t="shared" si="40"/>
        <v>1</v>
      </c>
      <c r="P283" s="104"/>
      <c r="Q283" s="35">
        <f t="shared" si="39"/>
        <v>0</v>
      </c>
    </row>
    <row r="284" spans="1:17" ht="27" customHeight="1">
      <c r="A284" s="2" t="str">
        <f t="shared" si="32"/>
        <v>BOLUMekanik</v>
      </c>
      <c r="B284" s="14">
        <v>279</v>
      </c>
      <c r="C284" s="14" t="s">
        <v>752</v>
      </c>
      <c r="D284" s="14" t="s">
        <v>467</v>
      </c>
      <c r="E284" s="4" t="s">
        <v>49</v>
      </c>
      <c r="F284" s="4" t="s">
        <v>343</v>
      </c>
      <c r="G284" s="4" t="s">
        <v>50</v>
      </c>
      <c r="H284" s="48" t="s">
        <v>84</v>
      </c>
      <c r="I284" s="46">
        <v>0</v>
      </c>
      <c r="J284" s="46">
        <f t="shared" si="36"/>
        <v>0</v>
      </c>
      <c r="K284" s="46">
        <v>0</v>
      </c>
      <c r="L284" s="46">
        <f t="shared" si="37"/>
        <v>0</v>
      </c>
      <c r="M284" s="46">
        <v>1</v>
      </c>
      <c r="N284" s="46">
        <f t="shared" si="38"/>
        <v>0</v>
      </c>
      <c r="O284" s="47">
        <f t="shared" si="40"/>
        <v>1</v>
      </c>
      <c r="P284" s="104"/>
      <c r="Q284" s="35">
        <f t="shared" si="39"/>
        <v>0</v>
      </c>
    </row>
    <row r="285" spans="1:17" ht="27" customHeight="1">
      <c r="A285" s="2" t="str">
        <f t="shared" si="32"/>
        <v>BOLUMekanik</v>
      </c>
      <c r="B285" s="14">
        <v>280</v>
      </c>
      <c r="C285" s="14" t="s">
        <v>753</v>
      </c>
      <c r="D285" s="14" t="s">
        <v>467</v>
      </c>
      <c r="E285" s="4" t="s">
        <v>51</v>
      </c>
      <c r="F285" s="4" t="s">
        <v>344</v>
      </c>
      <c r="G285" s="4" t="s">
        <v>52</v>
      </c>
      <c r="H285" s="48" t="s">
        <v>84</v>
      </c>
      <c r="I285" s="46">
        <v>0</v>
      </c>
      <c r="J285" s="46">
        <f t="shared" si="36"/>
        <v>0</v>
      </c>
      <c r="K285" s="46">
        <v>39.6</v>
      </c>
      <c r="L285" s="46">
        <f t="shared" si="37"/>
        <v>0</v>
      </c>
      <c r="M285" s="46">
        <v>13.7</v>
      </c>
      <c r="N285" s="46">
        <f t="shared" si="38"/>
        <v>0</v>
      </c>
      <c r="O285" s="47">
        <f t="shared" si="40"/>
        <v>53.3</v>
      </c>
      <c r="P285" s="104"/>
      <c r="Q285" s="35">
        <f t="shared" si="39"/>
        <v>0</v>
      </c>
    </row>
    <row r="286" spans="1:17" ht="27" customHeight="1">
      <c r="A286" s="2" t="str">
        <f t="shared" si="32"/>
        <v>BOLUMekanik</v>
      </c>
      <c r="B286" s="14">
        <v>281</v>
      </c>
      <c r="C286" s="14" t="s">
        <v>754</v>
      </c>
      <c r="D286" s="14" t="s">
        <v>467</v>
      </c>
      <c r="E286" s="4" t="s">
        <v>53</v>
      </c>
      <c r="F286" s="4" t="s">
        <v>344</v>
      </c>
      <c r="G286" s="4" t="s">
        <v>54</v>
      </c>
      <c r="H286" s="48" t="s">
        <v>84</v>
      </c>
      <c r="I286" s="46">
        <v>0</v>
      </c>
      <c r="J286" s="46">
        <f t="shared" si="36"/>
        <v>0</v>
      </c>
      <c r="K286" s="46">
        <v>24</v>
      </c>
      <c r="L286" s="46">
        <f t="shared" si="37"/>
        <v>0</v>
      </c>
      <c r="M286" s="46">
        <v>1</v>
      </c>
      <c r="N286" s="46">
        <f t="shared" si="38"/>
        <v>0</v>
      </c>
      <c r="O286" s="47">
        <f t="shared" si="40"/>
        <v>25</v>
      </c>
      <c r="P286" s="104"/>
      <c r="Q286" s="35">
        <f t="shared" si="39"/>
        <v>0</v>
      </c>
    </row>
    <row r="287" spans="1:17" ht="27" customHeight="1">
      <c r="A287" s="2" t="str">
        <f t="shared" si="32"/>
        <v>BOLUMekanik</v>
      </c>
      <c r="B287" s="14">
        <v>282</v>
      </c>
      <c r="C287" s="14" t="s">
        <v>755</v>
      </c>
      <c r="D287" s="14" t="s">
        <v>467</v>
      </c>
      <c r="E287" s="4" t="s">
        <v>55</v>
      </c>
      <c r="F287" s="4" t="s">
        <v>344</v>
      </c>
      <c r="G287" s="4" t="s">
        <v>56</v>
      </c>
      <c r="H287" s="48" t="s">
        <v>84</v>
      </c>
      <c r="I287" s="46">
        <v>0</v>
      </c>
      <c r="J287" s="46">
        <f t="shared" si="36"/>
        <v>0</v>
      </c>
      <c r="K287" s="46">
        <v>18</v>
      </c>
      <c r="L287" s="46">
        <f t="shared" si="37"/>
        <v>0</v>
      </c>
      <c r="M287" s="46">
        <v>1</v>
      </c>
      <c r="N287" s="46">
        <f t="shared" si="38"/>
        <v>0</v>
      </c>
      <c r="O287" s="47">
        <f t="shared" si="40"/>
        <v>19</v>
      </c>
      <c r="P287" s="104"/>
      <c r="Q287" s="35">
        <f t="shared" si="39"/>
        <v>0</v>
      </c>
    </row>
    <row r="288" spans="1:17" ht="27" customHeight="1">
      <c r="A288" s="2" t="str">
        <f t="shared" si="32"/>
        <v>BOLUMekanik</v>
      </c>
      <c r="B288" s="14">
        <v>283</v>
      </c>
      <c r="C288" s="14" t="s">
        <v>756</v>
      </c>
      <c r="D288" s="14" t="s">
        <v>467</v>
      </c>
      <c r="E288" s="4" t="s">
        <v>57</v>
      </c>
      <c r="F288" s="4" t="s">
        <v>344</v>
      </c>
      <c r="G288" s="4" t="s">
        <v>58</v>
      </c>
      <c r="H288" s="48" t="s">
        <v>84</v>
      </c>
      <c r="I288" s="46">
        <v>0</v>
      </c>
      <c r="J288" s="46">
        <f t="shared" si="36"/>
        <v>0</v>
      </c>
      <c r="K288" s="46">
        <v>0</v>
      </c>
      <c r="L288" s="46">
        <f t="shared" si="37"/>
        <v>0</v>
      </c>
      <c r="M288" s="46">
        <v>1</v>
      </c>
      <c r="N288" s="46">
        <f t="shared" si="38"/>
        <v>0</v>
      </c>
      <c r="O288" s="47">
        <f t="shared" si="40"/>
        <v>1</v>
      </c>
      <c r="P288" s="104"/>
      <c r="Q288" s="35">
        <f t="shared" si="39"/>
        <v>0</v>
      </c>
    </row>
    <row r="289" spans="1:17" ht="27" customHeight="1">
      <c r="A289" s="2" t="str">
        <f t="shared" si="32"/>
        <v>BOLUMekanik</v>
      </c>
      <c r="B289" s="14">
        <v>284</v>
      </c>
      <c r="C289" s="14" t="s">
        <v>757</v>
      </c>
      <c r="D289" s="14" t="s">
        <v>467</v>
      </c>
      <c r="E289" s="4" t="s">
        <v>59</v>
      </c>
      <c r="F289" s="4" t="s">
        <v>344</v>
      </c>
      <c r="G289" s="4" t="s">
        <v>60</v>
      </c>
      <c r="H289" s="48" t="s">
        <v>84</v>
      </c>
      <c r="I289" s="46">
        <v>0</v>
      </c>
      <c r="J289" s="46">
        <f t="shared" si="36"/>
        <v>0</v>
      </c>
      <c r="K289" s="46">
        <v>0</v>
      </c>
      <c r="L289" s="46">
        <f t="shared" si="37"/>
        <v>0</v>
      </c>
      <c r="M289" s="46">
        <v>1</v>
      </c>
      <c r="N289" s="46">
        <f t="shared" si="38"/>
        <v>0</v>
      </c>
      <c r="O289" s="47">
        <f t="shared" si="40"/>
        <v>1</v>
      </c>
      <c r="P289" s="104"/>
      <c r="Q289" s="35">
        <f t="shared" si="39"/>
        <v>0</v>
      </c>
    </row>
    <row r="290" spans="1:17" ht="27" customHeight="1">
      <c r="A290" s="2" t="str">
        <f t="shared" si="32"/>
        <v>BOLUMekanik</v>
      </c>
      <c r="B290" s="14">
        <v>285</v>
      </c>
      <c r="C290" s="14" t="s">
        <v>758</v>
      </c>
      <c r="D290" s="14" t="s">
        <v>467</v>
      </c>
      <c r="E290" s="4" t="s">
        <v>61</v>
      </c>
      <c r="F290" s="4" t="s">
        <v>346</v>
      </c>
      <c r="G290" s="4" t="s">
        <v>62</v>
      </c>
      <c r="H290" s="48" t="s">
        <v>84</v>
      </c>
      <c r="I290" s="46">
        <v>0</v>
      </c>
      <c r="J290" s="46">
        <f t="shared" si="36"/>
        <v>0</v>
      </c>
      <c r="K290" s="46">
        <v>0</v>
      </c>
      <c r="L290" s="46">
        <f t="shared" si="37"/>
        <v>0</v>
      </c>
      <c r="M290" s="46">
        <v>1</v>
      </c>
      <c r="N290" s="46">
        <f t="shared" si="38"/>
        <v>0</v>
      </c>
      <c r="O290" s="47">
        <f t="shared" si="40"/>
        <v>1</v>
      </c>
      <c r="P290" s="104"/>
      <c r="Q290" s="35">
        <f t="shared" si="39"/>
        <v>0</v>
      </c>
    </row>
    <row r="291" spans="1:17" ht="27" customHeight="1">
      <c r="A291" s="2" t="str">
        <f t="shared" si="32"/>
        <v>BOLUMekanik</v>
      </c>
      <c r="B291" s="14">
        <v>286</v>
      </c>
      <c r="C291" s="14" t="s">
        <v>759</v>
      </c>
      <c r="D291" s="14" t="s">
        <v>467</v>
      </c>
      <c r="E291" s="4" t="s">
        <v>63</v>
      </c>
      <c r="F291" s="4" t="s">
        <v>346</v>
      </c>
      <c r="G291" s="4" t="s">
        <v>64</v>
      </c>
      <c r="H291" s="48" t="s">
        <v>84</v>
      </c>
      <c r="I291" s="46">
        <v>0</v>
      </c>
      <c r="J291" s="46">
        <f t="shared" si="36"/>
        <v>0</v>
      </c>
      <c r="K291" s="46">
        <v>0</v>
      </c>
      <c r="L291" s="46">
        <f t="shared" si="37"/>
        <v>0</v>
      </c>
      <c r="M291" s="46">
        <v>1</v>
      </c>
      <c r="N291" s="46">
        <f t="shared" si="38"/>
        <v>0</v>
      </c>
      <c r="O291" s="47">
        <f t="shared" si="40"/>
        <v>1</v>
      </c>
      <c r="P291" s="104"/>
      <c r="Q291" s="35">
        <f t="shared" si="39"/>
        <v>0</v>
      </c>
    </row>
    <row r="292" spans="1:17" ht="27" customHeight="1">
      <c r="A292" s="2" t="str">
        <f t="shared" si="32"/>
        <v>BOLUMekanik</v>
      </c>
      <c r="B292" s="14">
        <v>287</v>
      </c>
      <c r="C292" s="14" t="s">
        <v>760</v>
      </c>
      <c r="D292" s="14" t="s">
        <v>467</v>
      </c>
      <c r="E292" s="4" t="s">
        <v>65</v>
      </c>
      <c r="F292" s="4" t="s">
        <v>346</v>
      </c>
      <c r="G292" s="4" t="s">
        <v>66</v>
      </c>
      <c r="H292" s="48" t="s">
        <v>30</v>
      </c>
      <c r="I292" s="46">
        <v>0</v>
      </c>
      <c r="J292" s="46">
        <f t="shared" ref="J292:J323" si="41">I292*P292</f>
        <v>0</v>
      </c>
      <c r="K292" s="46">
        <v>0</v>
      </c>
      <c r="L292" s="46">
        <f t="shared" ref="L292:L323" si="42">K292*P292</f>
        <v>0</v>
      </c>
      <c r="M292" s="46">
        <v>1</v>
      </c>
      <c r="N292" s="46">
        <f t="shared" ref="N292:N323" si="43">M292*P292</f>
        <v>0</v>
      </c>
      <c r="O292" s="47">
        <f t="shared" si="40"/>
        <v>1</v>
      </c>
      <c r="P292" s="104"/>
      <c r="Q292" s="35">
        <f t="shared" si="39"/>
        <v>0</v>
      </c>
    </row>
    <row r="293" spans="1:17" ht="27" customHeight="1">
      <c r="A293" s="2" t="str">
        <f t="shared" si="32"/>
        <v>BOLUMekanik</v>
      </c>
      <c r="B293" s="14">
        <v>288</v>
      </c>
      <c r="C293" s="14" t="s">
        <v>761</v>
      </c>
      <c r="D293" s="14" t="s">
        <v>467</v>
      </c>
      <c r="E293" s="4" t="s">
        <v>289</v>
      </c>
      <c r="F293" s="4" t="s">
        <v>344</v>
      </c>
      <c r="G293" s="4" t="s">
        <v>463</v>
      </c>
      <c r="H293" s="48" t="s">
        <v>30</v>
      </c>
      <c r="I293" s="46">
        <v>0</v>
      </c>
      <c r="J293" s="46">
        <f t="shared" si="41"/>
        <v>0</v>
      </c>
      <c r="K293" s="46">
        <v>9</v>
      </c>
      <c r="L293" s="46">
        <f t="shared" si="42"/>
        <v>0</v>
      </c>
      <c r="M293" s="46">
        <v>1</v>
      </c>
      <c r="N293" s="46">
        <f t="shared" si="43"/>
        <v>0</v>
      </c>
      <c r="O293" s="47">
        <f t="shared" si="40"/>
        <v>10</v>
      </c>
      <c r="P293" s="104"/>
      <c r="Q293" s="35">
        <f t="shared" si="39"/>
        <v>0</v>
      </c>
    </row>
    <row r="294" spans="1:17" ht="27" customHeight="1">
      <c r="A294" s="2" t="str">
        <f t="shared" si="32"/>
        <v>BOLUMekanik</v>
      </c>
      <c r="B294" s="14">
        <v>289</v>
      </c>
      <c r="C294" s="14" t="s">
        <v>762</v>
      </c>
      <c r="D294" s="14" t="s">
        <v>467</v>
      </c>
      <c r="E294" s="4" t="s">
        <v>305</v>
      </c>
      <c r="F294" s="4" t="s">
        <v>346</v>
      </c>
      <c r="G294" s="4" t="s">
        <v>67</v>
      </c>
      <c r="H294" s="48" t="s">
        <v>84</v>
      </c>
      <c r="I294" s="46">
        <v>0</v>
      </c>
      <c r="J294" s="46">
        <f t="shared" si="41"/>
        <v>0</v>
      </c>
      <c r="K294" s="46">
        <v>0</v>
      </c>
      <c r="L294" s="46">
        <f t="shared" si="42"/>
        <v>0</v>
      </c>
      <c r="M294" s="46">
        <v>1</v>
      </c>
      <c r="N294" s="46">
        <f t="shared" si="43"/>
        <v>0</v>
      </c>
      <c r="O294" s="47">
        <f t="shared" si="40"/>
        <v>1</v>
      </c>
      <c r="P294" s="104"/>
      <c r="Q294" s="35">
        <f t="shared" si="39"/>
        <v>0</v>
      </c>
    </row>
    <row r="295" spans="1:17" ht="27" customHeight="1">
      <c r="A295" s="2" t="str">
        <f t="shared" si="32"/>
        <v>BOLUMekanik</v>
      </c>
      <c r="B295" s="14">
        <v>290</v>
      </c>
      <c r="C295" s="14" t="s">
        <v>763</v>
      </c>
      <c r="D295" s="14" t="s">
        <v>467</v>
      </c>
      <c r="E295" s="4" t="s">
        <v>68</v>
      </c>
      <c r="F295" s="4" t="s">
        <v>343</v>
      </c>
      <c r="G295" s="4" t="s">
        <v>69</v>
      </c>
      <c r="H295" s="48" t="s">
        <v>30</v>
      </c>
      <c r="I295" s="46">
        <v>0</v>
      </c>
      <c r="J295" s="46">
        <f t="shared" si="41"/>
        <v>0</v>
      </c>
      <c r="K295" s="46">
        <v>6</v>
      </c>
      <c r="L295" s="46">
        <f t="shared" si="42"/>
        <v>0</v>
      </c>
      <c r="M295" s="46">
        <v>1</v>
      </c>
      <c r="N295" s="46">
        <f t="shared" si="43"/>
        <v>0</v>
      </c>
      <c r="O295" s="47">
        <f t="shared" si="40"/>
        <v>7</v>
      </c>
      <c r="P295" s="104"/>
      <c r="Q295" s="35">
        <f t="shared" si="39"/>
        <v>0</v>
      </c>
    </row>
    <row r="296" spans="1:17" ht="27" customHeight="1">
      <c r="A296" s="2" t="str">
        <f t="shared" si="32"/>
        <v>BOLUMekanik</v>
      </c>
      <c r="B296" s="14">
        <v>291</v>
      </c>
      <c r="C296" s="14" t="s">
        <v>764</v>
      </c>
      <c r="D296" s="14" t="s">
        <v>467</v>
      </c>
      <c r="E296" s="4" t="s">
        <v>306</v>
      </c>
      <c r="F296" s="4" t="s">
        <v>345</v>
      </c>
      <c r="G296" s="4" t="s">
        <v>308</v>
      </c>
      <c r="H296" s="48" t="s">
        <v>30</v>
      </c>
      <c r="I296" s="46">
        <v>0</v>
      </c>
      <c r="J296" s="46">
        <f t="shared" si="41"/>
        <v>0</v>
      </c>
      <c r="K296" s="46">
        <v>3</v>
      </c>
      <c r="L296" s="46">
        <f t="shared" si="42"/>
        <v>0</v>
      </c>
      <c r="M296" s="46">
        <v>1</v>
      </c>
      <c r="N296" s="46">
        <f t="shared" si="43"/>
        <v>0</v>
      </c>
      <c r="O296" s="47">
        <f t="shared" si="40"/>
        <v>4</v>
      </c>
      <c r="P296" s="104"/>
      <c r="Q296" s="35">
        <f t="shared" si="39"/>
        <v>0</v>
      </c>
    </row>
    <row r="297" spans="1:17" ht="27" customHeight="1">
      <c r="A297" s="2" t="str">
        <f t="shared" si="32"/>
        <v>BOLUMekanik</v>
      </c>
      <c r="B297" s="14">
        <v>292</v>
      </c>
      <c r="C297" s="14" t="s">
        <v>765</v>
      </c>
      <c r="D297" s="14" t="s">
        <v>467</v>
      </c>
      <c r="E297" s="4" t="s">
        <v>309</v>
      </c>
      <c r="F297" s="4" t="s">
        <v>345</v>
      </c>
      <c r="G297" s="4" t="s">
        <v>103</v>
      </c>
      <c r="H297" s="48" t="s">
        <v>30</v>
      </c>
      <c r="I297" s="46">
        <v>0</v>
      </c>
      <c r="J297" s="46">
        <f t="shared" si="41"/>
        <v>0</v>
      </c>
      <c r="K297" s="46">
        <v>0</v>
      </c>
      <c r="L297" s="46">
        <f t="shared" si="42"/>
        <v>0</v>
      </c>
      <c r="M297" s="46">
        <v>1</v>
      </c>
      <c r="N297" s="46">
        <f t="shared" si="43"/>
        <v>0</v>
      </c>
      <c r="O297" s="47">
        <f t="shared" si="40"/>
        <v>1</v>
      </c>
      <c r="P297" s="104"/>
      <c r="Q297" s="35">
        <f t="shared" si="39"/>
        <v>0</v>
      </c>
    </row>
    <row r="298" spans="1:17" ht="27" customHeight="1">
      <c r="A298" s="2" t="str">
        <f t="shared" si="32"/>
        <v>BOLUMekanik</v>
      </c>
      <c r="B298" s="14">
        <v>293</v>
      </c>
      <c r="C298" s="14" t="s">
        <v>766</v>
      </c>
      <c r="D298" s="14" t="s">
        <v>467</v>
      </c>
      <c r="E298" s="4" t="s">
        <v>307</v>
      </c>
      <c r="F298" s="4" t="s">
        <v>345</v>
      </c>
      <c r="G298" s="4" t="s">
        <v>310</v>
      </c>
      <c r="H298" s="48" t="s">
        <v>30</v>
      </c>
      <c r="I298" s="46">
        <v>0</v>
      </c>
      <c r="J298" s="46">
        <f t="shared" si="41"/>
        <v>0</v>
      </c>
      <c r="K298" s="46">
        <v>3</v>
      </c>
      <c r="L298" s="46">
        <f t="shared" si="42"/>
        <v>0</v>
      </c>
      <c r="M298" s="46">
        <v>1</v>
      </c>
      <c r="N298" s="46">
        <f t="shared" si="43"/>
        <v>0</v>
      </c>
      <c r="O298" s="47">
        <f t="shared" si="40"/>
        <v>4</v>
      </c>
      <c r="P298" s="104"/>
      <c r="Q298" s="35">
        <f t="shared" si="39"/>
        <v>0</v>
      </c>
    </row>
    <row r="299" spans="1:17" ht="27" customHeight="1">
      <c r="A299" s="2" t="str">
        <f t="shared" si="32"/>
        <v>BOLUMekanik</v>
      </c>
      <c r="B299" s="14">
        <v>294</v>
      </c>
      <c r="C299" s="14" t="s">
        <v>767</v>
      </c>
      <c r="D299" s="14" t="s">
        <v>467</v>
      </c>
      <c r="E299" s="4" t="s">
        <v>478</v>
      </c>
      <c r="F299" s="4" t="s">
        <v>345</v>
      </c>
      <c r="G299" s="4" t="s">
        <v>311</v>
      </c>
      <c r="H299" s="48" t="s">
        <v>30</v>
      </c>
      <c r="I299" s="46">
        <v>0</v>
      </c>
      <c r="J299" s="46">
        <f t="shared" si="41"/>
        <v>0</v>
      </c>
      <c r="K299" s="46">
        <v>0</v>
      </c>
      <c r="L299" s="46">
        <f t="shared" si="42"/>
        <v>0</v>
      </c>
      <c r="M299" s="46">
        <v>1</v>
      </c>
      <c r="N299" s="46">
        <f t="shared" si="43"/>
        <v>0</v>
      </c>
      <c r="O299" s="47">
        <f t="shared" si="40"/>
        <v>1</v>
      </c>
      <c r="P299" s="104"/>
      <c r="Q299" s="35">
        <f t="shared" si="39"/>
        <v>0</v>
      </c>
    </row>
    <row r="300" spans="1:17" ht="27" customHeight="1">
      <c r="A300" s="2" t="str">
        <f t="shared" si="32"/>
        <v>BOLUMekanik</v>
      </c>
      <c r="B300" s="14">
        <v>295</v>
      </c>
      <c r="C300" s="14" t="s">
        <v>768</v>
      </c>
      <c r="D300" s="14" t="s">
        <v>467</v>
      </c>
      <c r="E300" s="4" t="s">
        <v>70</v>
      </c>
      <c r="F300" s="4" t="s">
        <v>343</v>
      </c>
      <c r="G300" s="4" t="s">
        <v>71</v>
      </c>
      <c r="H300" s="48" t="s">
        <v>30</v>
      </c>
      <c r="I300" s="46">
        <v>0</v>
      </c>
      <c r="J300" s="46">
        <f t="shared" si="41"/>
        <v>0</v>
      </c>
      <c r="K300" s="46">
        <v>0</v>
      </c>
      <c r="L300" s="46">
        <f t="shared" si="42"/>
        <v>0</v>
      </c>
      <c r="M300" s="46">
        <v>1</v>
      </c>
      <c r="N300" s="46">
        <f t="shared" si="43"/>
        <v>0</v>
      </c>
      <c r="O300" s="47">
        <f t="shared" si="40"/>
        <v>1</v>
      </c>
      <c r="P300" s="104"/>
      <c r="Q300" s="35">
        <f t="shared" si="39"/>
        <v>0</v>
      </c>
    </row>
    <row r="301" spans="1:17" ht="27" customHeight="1">
      <c r="A301" s="2" t="str">
        <f t="shared" si="32"/>
        <v>BOLUMekanik</v>
      </c>
      <c r="B301" s="14">
        <v>296</v>
      </c>
      <c r="C301" s="14" t="s">
        <v>769</v>
      </c>
      <c r="D301" s="14" t="s">
        <v>467</v>
      </c>
      <c r="E301" s="4" t="s">
        <v>72</v>
      </c>
      <c r="F301" s="4" t="s">
        <v>345</v>
      </c>
      <c r="G301" s="4" t="s">
        <v>73</v>
      </c>
      <c r="H301" s="48" t="s">
        <v>30</v>
      </c>
      <c r="I301" s="46">
        <v>0</v>
      </c>
      <c r="J301" s="46">
        <f t="shared" si="41"/>
        <v>0</v>
      </c>
      <c r="K301" s="46">
        <v>0</v>
      </c>
      <c r="L301" s="46">
        <f t="shared" si="42"/>
        <v>0</v>
      </c>
      <c r="M301" s="46">
        <v>1</v>
      </c>
      <c r="N301" s="46">
        <f t="shared" si="43"/>
        <v>0</v>
      </c>
      <c r="O301" s="47">
        <f t="shared" si="40"/>
        <v>1</v>
      </c>
      <c r="P301" s="104"/>
      <c r="Q301" s="35">
        <f t="shared" si="39"/>
        <v>0</v>
      </c>
    </row>
    <row r="302" spans="1:17" ht="27" customHeight="1">
      <c r="A302" s="2" t="str">
        <f t="shared" si="32"/>
        <v>BOLUMekanik</v>
      </c>
      <c r="B302" s="14">
        <v>297</v>
      </c>
      <c r="C302" s="14" t="s">
        <v>770</v>
      </c>
      <c r="D302" s="14" t="s">
        <v>467</v>
      </c>
      <c r="E302" s="4">
        <v>791200</v>
      </c>
      <c r="F302" s="4" t="s">
        <v>345</v>
      </c>
      <c r="G302" s="4" t="s">
        <v>74</v>
      </c>
      <c r="H302" s="48" t="s">
        <v>30</v>
      </c>
      <c r="I302" s="46">
        <v>0</v>
      </c>
      <c r="J302" s="46">
        <f t="shared" si="41"/>
        <v>0</v>
      </c>
      <c r="K302" s="46">
        <v>0</v>
      </c>
      <c r="L302" s="46">
        <f t="shared" si="42"/>
        <v>0</v>
      </c>
      <c r="M302" s="46">
        <v>1</v>
      </c>
      <c r="N302" s="46">
        <f t="shared" si="43"/>
        <v>0</v>
      </c>
      <c r="O302" s="47">
        <f t="shared" si="40"/>
        <v>1</v>
      </c>
      <c r="P302" s="104"/>
      <c r="Q302" s="35">
        <f t="shared" si="39"/>
        <v>0</v>
      </c>
    </row>
    <row r="303" spans="1:17" ht="27" customHeight="1">
      <c r="A303" s="2" t="str">
        <f t="shared" si="32"/>
        <v>BOLUMekanik</v>
      </c>
      <c r="B303" s="14">
        <v>298</v>
      </c>
      <c r="C303" s="14" t="s">
        <v>771</v>
      </c>
      <c r="D303" s="14" t="s">
        <v>467</v>
      </c>
      <c r="E303" s="4" t="s">
        <v>207</v>
      </c>
      <c r="F303" s="4" t="s">
        <v>345</v>
      </c>
      <c r="G303" s="4" t="s">
        <v>313</v>
      </c>
      <c r="H303" s="48" t="s">
        <v>30</v>
      </c>
      <c r="I303" s="46">
        <v>0</v>
      </c>
      <c r="J303" s="46">
        <f t="shared" si="41"/>
        <v>0</v>
      </c>
      <c r="K303" s="46">
        <v>0</v>
      </c>
      <c r="L303" s="46">
        <f t="shared" si="42"/>
        <v>0</v>
      </c>
      <c r="M303" s="46">
        <v>1</v>
      </c>
      <c r="N303" s="46">
        <f t="shared" si="43"/>
        <v>0</v>
      </c>
      <c r="O303" s="47">
        <f t="shared" si="40"/>
        <v>1</v>
      </c>
      <c r="P303" s="104"/>
      <c r="Q303" s="35">
        <f t="shared" si="39"/>
        <v>0</v>
      </c>
    </row>
    <row r="304" spans="1:17" ht="27" customHeight="1">
      <c r="A304" s="2" t="str">
        <f t="shared" si="32"/>
        <v>BOLUMekanik</v>
      </c>
      <c r="B304" s="14">
        <v>299</v>
      </c>
      <c r="C304" s="14" t="s">
        <v>772</v>
      </c>
      <c r="D304" s="14" t="s">
        <v>467</v>
      </c>
      <c r="E304" s="4" t="s">
        <v>211</v>
      </c>
      <c r="F304" s="4" t="s">
        <v>345</v>
      </c>
      <c r="G304" s="4" t="s">
        <v>312</v>
      </c>
      <c r="H304" s="48" t="s">
        <v>30</v>
      </c>
      <c r="I304" s="46">
        <v>0</v>
      </c>
      <c r="J304" s="46">
        <f t="shared" si="41"/>
        <v>0</v>
      </c>
      <c r="K304" s="46">
        <v>0</v>
      </c>
      <c r="L304" s="46">
        <f t="shared" si="42"/>
        <v>0</v>
      </c>
      <c r="M304" s="46">
        <v>1</v>
      </c>
      <c r="N304" s="46">
        <f t="shared" si="43"/>
        <v>0</v>
      </c>
      <c r="O304" s="47">
        <f t="shared" si="40"/>
        <v>1</v>
      </c>
      <c r="P304" s="104"/>
      <c r="Q304" s="35">
        <f t="shared" si="39"/>
        <v>0</v>
      </c>
    </row>
    <row r="305" spans="1:17" ht="27" customHeight="1">
      <c r="A305" s="2" t="str">
        <f t="shared" si="32"/>
        <v>BOLUMekanik</v>
      </c>
      <c r="B305" s="14">
        <v>300</v>
      </c>
      <c r="C305" s="14" t="s">
        <v>773</v>
      </c>
      <c r="D305" s="14" t="s">
        <v>467</v>
      </c>
      <c r="E305" s="4" t="s">
        <v>75</v>
      </c>
      <c r="F305" s="4" t="s">
        <v>345</v>
      </c>
      <c r="G305" s="4" t="s">
        <v>76</v>
      </c>
      <c r="H305" s="48" t="s">
        <v>30</v>
      </c>
      <c r="I305" s="46">
        <v>0</v>
      </c>
      <c r="J305" s="46">
        <f t="shared" si="41"/>
        <v>0</v>
      </c>
      <c r="K305" s="46">
        <v>0</v>
      </c>
      <c r="L305" s="46">
        <f t="shared" si="42"/>
        <v>0</v>
      </c>
      <c r="M305" s="46">
        <v>1</v>
      </c>
      <c r="N305" s="46">
        <f t="shared" si="43"/>
        <v>0</v>
      </c>
      <c r="O305" s="47">
        <f t="shared" si="40"/>
        <v>1</v>
      </c>
      <c r="P305" s="104"/>
      <c r="Q305" s="35">
        <f t="shared" si="39"/>
        <v>0</v>
      </c>
    </row>
    <row r="306" spans="1:17" ht="27" customHeight="1">
      <c r="A306" s="2" t="str">
        <f t="shared" si="32"/>
        <v>BOLUMekanik</v>
      </c>
      <c r="B306" s="14">
        <v>301</v>
      </c>
      <c r="C306" s="14" t="s">
        <v>774</v>
      </c>
      <c r="D306" s="14" t="s">
        <v>467</v>
      </c>
      <c r="E306" s="4" t="s">
        <v>77</v>
      </c>
      <c r="F306" s="4" t="s">
        <v>345</v>
      </c>
      <c r="G306" s="4" t="s">
        <v>78</v>
      </c>
      <c r="H306" s="48" t="s">
        <v>30</v>
      </c>
      <c r="I306" s="46">
        <v>0</v>
      </c>
      <c r="J306" s="46">
        <f t="shared" si="41"/>
        <v>0</v>
      </c>
      <c r="K306" s="46">
        <v>0</v>
      </c>
      <c r="L306" s="46">
        <f t="shared" si="42"/>
        <v>0</v>
      </c>
      <c r="M306" s="46">
        <v>1</v>
      </c>
      <c r="N306" s="46">
        <f t="shared" si="43"/>
        <v>0</v>
      </c>
      <c r="O306" s="47">
        <f t="shared" si="40"/>
        <v>1</v>
      </c>
      <c r="P306" s="104"/>
      <c r="Q306" s="35">
        <f t="shared" si="39"/>
        <v>0</v>
      </c>
    </row>
    <row r="307" spans="1:17" ht="27" customHeight="1">
      <c r="A307" s="2" t="str">
        <f t="shared" si="32"/>
        <v>BOLUMekanik</v>
      </c>
      <c r="B307" s="14">
        <v>302</v>
      </c>
      <c r="C307" s="14" t="s">
        <v>775</v>
      </c>
      <c r="D307" s="14" t="s">
        <v>467</v>
      </c>
      <c r="E307" s="4" t="s">
        <v>212</v>
      </c>
      <c r="F307" s="4" t="s">
        <v>346</v>
      </c>
      <c r="G307" s="4" t="s">
        <v>303</v>
      </c>
      <c r="H307" s="48" t="s">
        <v>30</v>
      </c>
      <c r="I307" s="46">
        <v>0</v>
      </c>
      <c r="J307" s="46">
        <f t="shared" si="41"/>
        <v>0</v>
      </c>
      <c r="K307" s="46">
        <v>3</v>
      </c>
      <c r="L307" s="46">
        <f t="shared" si="42"/>
        <v>0</v>
      </c>
      <c r="M307" s="46">
        <v>1</v>
      </c>
      <c r="N307" s="46">
        <f t="shared" si="43"/>
        <v>0</v>
      </c>
      <c r="O307" s="47">
        <f t="shared" si="40"/>
        <v>4</v>
      </c>
      <c r="P307" s="104"/>
      <c r="Q307" s="35">
        <f t="shared" si="39"/>
        <v>0</v>
      </c>
    </row>
    <row r="308" spans="1:17" ht="27" customHeight="1">
      <c r="A308" s="2" t="str">
        <f t="shared" si="32"/>
        <v>BOLUMekanik</v>
      </c>
      <c r="B308" s="14">
        <v>303</v>
      </c>
      <c r="C308" s="14" t="s">
        <v>776</v>
      </c>
      <c r="D308" s="14" t="s">
        <v>467</v>
      </c>
      <c r="E308" s="4" t="s">
        <v>213</v>
      </c>
      <c r="F308" s="4" t="s">
        <v>344</v>
      </c>
      <c r="G308" s="4" t="s">
        <v>304</v>
      </c>
      <c r="H308" s="48" t="s">
        <v>30</v>
      </c>
      <c r="I308" s="46">
        <v>0</v>
      </c>
      <c r="J308" s="46">
        <f t="shared" si="41"/>
        <v>0</v>
      </c>
      <c r="K308" s="46">
        <v>0</v>
      </c>
      <c r="L308" s="46">
        <f t="shared" si="42"/>
        <v>0</v>
      </c>
      <c r="M308" s="46">
        <v>1</v>
      </c>
      <c r="N308" s="46">
        <f t="shared" si="43"/>
        <v>0</v>
      </c>
      <c r="O308" s="47">
        <f t="shared" si="40"/>
        <v>1</v>
      </c>
      <c r="P308" s="104"/>
      <c r="Q308" s="35">
        <f t="shared" si="39"/>
        <v>0</v>
      </c>
    </row>
    <row r="309" spans="1:17" ht="27" customHeight="1">
      <c r="A309" s="2" t="str">
        <f t="shared" si="32"/>
        <v>BOLUMekanik</v>
      </c>
      <c r="B309" s="14">
        <v>304</v>
      </c>
      <c r="C309" s="14" t="s">
        <v>777</v>
      </c>
      <c r="D309" s="14" t="s">
        <v>467</v>
      </c>
      <c r="E309" s="4" t="s">
        <v>214</v>
      </c>
      <c r="F309" s="4" t="s">
        <v>344</v>
      </c>
      <c r="G309" s="4" t="s">
        <v>83</v>
      </c>
      <c r="H309" s="48" t="s">
        <v>84</v>
      </c>
      <c r="I309" s="46">
        <v>0</v>
      </c>
      <c r="J309" s="46">
        <f t="shared" si="41"/>
        <v>0</v>
      </c>
      <c r="K309" s="46">
        <v>0</v>
      </c>
      <c r="L309" s="46">
        <f t="shared" si="42"/>
        <v>0</v>
      </c>
      <c r="M309" s="46">
        <v>1</v>
      </c>
      <c r="N309" s="46">
        <f t="shared" si="43"/>
        <v>0</v>
      </c>
      <c r="O309" s="47">
        <f t="shared" si="40"/>
        <v>1</v>
      </c>
      <c r="P309" s="104"/>
      <c r="Q309" s="35">
        <f t="shared" si="39"/>
        <v>0</v>
      </c>
    </row>
    <row r="310" spans="1:17" ht="27" customHeight="1">
      <c r="A310" s="2" t="str">
        <f t="shared" si="32"/>
        <v>BOLUMekanik</v>
      </c>
      <c r="B310" s="14">
        <v>305</v>
      </c>
      <c r="C310" s="14" t="s">
        <v>778</v>
      </c>
      <c r="D310" s="14" t="s">
        <v>467</v>
      </c>
      <c r="E310" s="4" t="s">
        <v>215</v>
      </c>
      <c r="F310" s="4" t="s">
        <v>346</v>
      </c>
      <c r="G310" s="4" t="s">
        <v>302</v>
      </c>
      <c r="H310" s="48" t="s">
        <v>30</v>
      </c>
      <c r="I310" s="46">
        <v>0</v>
      </c>
      <c r="J310" s="46">
        <f t="shared" si="41"/>
        <v>0</v>
      </c>
      <c r="K310" s="46">
        <v>0</v>
      </c>
      <c r="L310" s="46">
        <f t="shared" si="42"/>
        <v>0</v>
      </c>
      <c r="M310" s="46">
        <v>1</v>
      </c>
      <c r="N310" s="46">
        <f t="shared" si="43"/>
        <v>0</v>
      </c>
      <c r="O310" s="47">
        <f t="shared" si="40"/>
        <v>1</v>
      </c>
      <c r="P310" s="104"/>
      <c r="Q310" s="35">
        <f t="shared" si="39"/>
        <v>0</v>
      </c>
    </row>
    <row r="311" spans="1:17" ht="27" customHeight="1">
      <c r="A311" s="2" t="str">
        <f t="shared" si="32"/>
        <v>BOLUMekanik</v>
      </c>
      <c r="B311" s="14">
        <v>306</v>
      </c>
      <c r="C311" s="14" t="s">
        <v>779</v>
      </c>
      <c r="D311" s="14" t="s">
        <v>467</v>
      </c>
      <c r="E311" s="4">
        <v>161100</v>
      </c>
      <c r="F311" s="4" t="s">
        <v>346</v>
      </c>
      <c r="G311" s="4" t="s">
        <v>290</v>
      </c>
      <c r="H311" s="48" t="s">
        <v>30</v>
      </c>
      <c r="I311" s="46">
        <v>0</v>
      </c>
      <c r="J311" s="46">
        <f t="shared" si="41"/>
        <v>0</v>
      </c>
      <c r="K311" s="46">
        <v>12</v>
      </c>
      <c r="L311" s="46">
        <f t="shared" si="42"/>
        <v>0</v>
      </c>
      <c r="M311" s="46">
        <v>1</v>
      </c>
      <c r="N311" s="46">
        <f t="shared" si="43"/>
        <v>0</v>
      </c>
      <c r="O311" s="47">
        <f t="shared" si="40"/>
        <v>13</v>
      </c>
      <c r="P311" s="104"/>
      <c r="Q311" s="35">
        <f t="shared" si="39"/>
        <v>0</v>
      </c>
    </row>
    <row r="312" spans="1:17" ht="27" customHeight="1">
      <c r="A312" s="2" t="str">
        <f t="shared" si="32"/>
        <v>BOLUMekanik</v>
      </c>
      <c r="B312" s="14">
        <v>307</v>
      </c>
      <c r="C312" s="14" t="s">
        <v>780</v>
      </c>
      <c r="D312" s="14" t="s">
        <v>467</v>
      </c>
      <c r="E312" s="4">
        <v>201108</v>
      </c>
      <c r="F312" s="4" t="s">
        <v>346</v>
      </c>
      <c r="G312" s="4" t="s">
        <v>291</v>
      </c>
      <c r="H312" s="48" t="s">
        <v>84</v>
      </c>
      <c r="I312" s="46">
        <v>0</v>
      </c>
      <c r="J312" s="46">
        <f t="shared" si="41"/>
        <v>0</v>
      </c>
      <c r="K312" s="46">
        <v>0</v>
      </c>
      <c r="L312" s="46">
        <f t="shared" si="42"/>
        <v>0</v>
      </c>
      <c r="M312" s="46">
        <v>1</v>
      </c>
      <c r="N312" s="46">
        <f t="shared" si="43"/>
        <v>0</v>
      </c>
      <c r="O312" s="47">
        <f t="shared" si="40"/>
        <v>1</v>
      </c>
      <c r="P312" s="104"/>
      <c r="Q312" s="35">
        <f t="shared" si="39"/>
        <v>0</v>
      </c>
    </row>
    <row r="313" spans="1:17" ht="27" customHeight="1">
      <c r="A313" s="2" t="str">
        <f t="shared" ref="A313:A353" si="44">CONCATENATE("BOLU",D313)</f>
        <v>BOLUMekanik</v>
      </c>
      <c r="B313" s="14">
        <v>308</v>
      </c>
      <c r="C313" s="14" t="s">
        <v>781</v>
      </c>
      <c r="D313" s="14" t="s">
        <v>467</v>
      </c>
      <c r="E313" s="4">
        <v>170202</v>
      </c>
      <c r="F313" s="4" t="s">
        <v>346</v>
      </c>
      <c r="G313" s="4" t="s">
        <v>292</v>
      </c>
      <c r="H313" s="48" t="s">
        <v>30</v>
      </c>
      <c r="I313" s="46">
        <v>0</v>
      </c>
      <c r="J313" s="46">
        <f t="shared" si="41"/>
        <v>0</v>
      </c>
      <c r="K313" s="46">
        <v>0</v>
      </c>
      <c r="L313" s="46">
        <f t="shared" si="42"/>
        <v>0</v>
      </c>
      <c r="M313" s="46">
        <v>1</v>
      </c>
      <c r="N313" s="46">
        <f t="shared" si="43"/>
        <v>0</v>
      </c>
      <c r="O313" s="47">
        <f t="shared" si="40"/>
        <v>1</v>
      </c>
      <c r="P313" s="104"/>
      <c r="Q313" s="35">
        <f t="shared" si="39"/>
        <v>0</v>
      </c>
    </row>
    <row r="314" spans="1:17" ht="27" customHeight="1">
      <c r="A314" s="2" t="str">
        <f t="shared" si="44"/>
        <v>BOLUMekanik</v>
      </c>
      <c r="B314" s="14">
        <v>309</v>
      </c>
      <c r="C314" s="14" t="s">
        <v>782</v>
      </c>
      <c r="D314" s="14" t="s">
        <v>467</v>
      </c>
      <c r="E314" s="4">
        <v>230620</v>
      </c>
      <c r="F314" s="4" t="s">
        <v>346</v>
      </c>
      <c r="G314" s="4" t="s">
        <v>293</v>
      </c>
      <c r="H314" s="48" t="s">
        <v>84</v>
      </c>
      <c r="I314" s="46">
        <v>0</v>
      </c>
      <c r="J314" s="46">
        <f t="shared" si="41"/>
        <v>0</v>
      </c>
      <c r="K314" s="46">
        <v>0</v>
      </c>
      <c r="L314" s="46">
        <f t="shared" si="42"/>
        <v>0</v>
      </c>
      <c r="M314" s="46">
        <v>1</v>
      </c>
      <c r="N314" s="46">
        <f t="shared" si="43"/>
        <v>0</v>
      </c>
      <c r="O314" s="47">
        <f t="shared" si="40"/>
        <v>1</v>
      </c>
      <c r="P314" s="104"/>
      <c r="Q314" s="35">
        <f t="shared" si="39"/>
        <v>0</v>
      </c>
    </row>
    <row r="315" spans="1:17" ht="27" customHeight="1">
      <c r="A315" s="2" t="str">
        <f t="shared" si="44"/>
        <v>BOLUMekanik</v>
      </c>
      <c r="B315" s="14">
        <v>310</v>
      </c>
      <c r="C315" s="14" t="s">
        <v>783</v>
      </c>
      <c r="D315" s="14" t="s">
        <v>467</v>
      </c>
      <c r="E315" s="4">
        <v>231101</v>
      </c>
      <c r="F315" s="4" t="s">
        <v>346</v>
      </c>
      <c r="G315" s="4" t="s">
        <v>294</v>
      </c>
      <c r="H315" s="48" t="s">
        <v>84</v>
      </c>
      <c r="I315" s="46">
        <v>0</v>
      </c>
      <c r="J315" s="46">
        <f t="shared" si="41"/>
        <v>0</v>
      </c>
      <c r="K315" s="46">
        <v>0</v>
      </c>
      <c r="L315" s="46">
        <f t="shared" si="42"/>
        <v>0</v>
      </c>
      <c r="M315" s="46">
        <v>1</v>
      </c>
      <c r="N315" s="46">
        <f t="shared" si="43"/>
        <v>0</v>
      </c>
      <c r="O315" s="47">
        <f t="shared" si="40"/>
        <v>1</v>
      </c>
      <c r="P315" s="104"/>
      <c r="Q315" s="35">
        <f t="shared" si="39"/>
        <v>0</v>
      </c>
    </row>
    <row r="316" spans="1:17" ht="27" customHeight="1">
      <c r="A316" s="2" t="str">
        <f t="shared" si="44"/>
        <v>BOLUMekanik</v>
      </c>
      <c r="B316" s="14">
        <v>311</v>
      </c>
      <c r="C316" s="14" t="s">
        <v>784</v>
      </c>
      <c r="D316" s="14" t="s">
        <v>467</v>
      </c>
      <c r="E316" s="4">
        <v>231108</v>
      </c>
      <c r="F316" s="4" t="s">
        <v>346</v>
      </c>
      <c r="G316" s="4" t="s">
        <v>295</v>
      </c>
      <c r="H316" s="48" t="s">
        <v>84</v>
      </c>
      <c r="I316" s="46">
        <v>0</v>
      </c>
      <c r="J316" s="46">
        <f t="shared" si="41"/>
        <v>0</v>
      </c>
      <c r="K316" s="46">
        <v>0</v>
      </c>
      <c r="L316" s="46">
        <f t="shared" si="42"/>
        <v>0</v>
      </c>
      <c r="M316" s="46">
        <v>1</v>
      </c>
      <c r="N316" s="46">
        <f t="shared" si="43"/>
        <v>0</v>
      </c>
      <c r="O316" s="47">
        <f t="shared" si="40"/>
        <v>1</v>
      </c>
      <c r="P316" s="104"/>
      <c r="Q316" s="35">
        <f t="shared" si="39"/>
        <v>0</v>
      </c>
    </row>
    <row r="317" spans="1:17" ht="27" customHeight="1">
      <c r="A317" s="2" t="str">
        <f t="shared" si="44"/>
        <v>BOLUMekanik</v>
      </c>
      <c r="B317" s="14">
        <v>312</v>
      </c>
      <c r="C317" s="14" t="s">
        <v>785</v>
      </c>
      <c r="D317" s="14" t="s">
        <v>467</v>
      </c>
      <c r="E317" s="4">
        <v>210627</v>
      </c>
      <c r="F317" s="4" t="s">
        <v>346</v>
      </c>
      <c r="G317" s="4" t="s">
        <v>296</v>
      </c>
      <c r="H317" s="48" t="s">
        <v>30</v>
      </c>
      <c r="I317" s="46">
        <v>0</v>
      </c>
      <c r="J317" s="46">
        <f t="shared" si="41"/>
        <v>0</v>
      </c>
      <c r="K317" s="46">
        <v>3</v>
      </c>
      <c r="L317" s="46">
        <f t="shared" si="42"/>
        <v>0</v>
      </c>
      <c r="M317" s="46">
        <v>1</v>
      </c>
      <c r="N317" s="46">
        <f t="shared" si="43"/>
        <v>0</v>
      </c>
      <c r="O317" s="47">
        <f t="shared" si="40"/>
        <v>4</v>
      </c>
      <c r="P317" s="104"/>
      <c r="Q317" s="35">
        <f t="shared" si="39"/>
        <v>0</v>
      </c>
    </row>
    <row r="318" spans="1:17" ht="27" customHeight="1">
      <c r="A318" s="2" t="str">
        <f t="shared" si="44"/>
        <v>BOLUMekanik</v>
      </c>
      <c r="B318" s="14">
        <v>313</v>
      </c>
      <c r="C318" s="14" t="s">
        <v>786</v>
      </c>
      <c r="D318" s="14" t="s">
        <v>467</v>
      </c>
      <c r="E318" s="4" t="s">
        <v>216</v>
      </c>
      <c r="F318" s="4" t="s">
        <v>346</v>
      </c>
      <c r="G318" s="4" t="s">
        <v>297</v>
      </c>
      <c r="H318" s="48" t="s">
        <v>84</v>
      </c>
      <c r="I318" s="46">
        <v>0</v>
      </c>
      <c r="J318" s="46">
        <f t="shared" si="41"/>
        <v>0</v>
      </c>
      <c r="K318" s="46">
        <v>0</v>
      </c>
      <c r="L318" s="46">
        <f t="shared" si="42"/>
        <v>0</v>
      </c>
      <c r="M318" s="46">
        <v>1</v>
      </c>
      <c r="N318" s="46">
        <f t="shared" si="43"/>
        <v>0</v>
      </c>
      <c r="O318" s="47">
        <f t="shared" si="40"/>
        <v>1</v>
      </c>
      <c r="P318" s="104"/>
      <c r="Q318" s="35">
        <f t="shared" si="39"/>
        <v>0</v>
      </c>
    </row>
    <row r="319" spans="1:17" ht="27" customHeight="1">
      <c r="A319" s="2" t="str">
        <f t="shared" si="44"/>
        <v>BOLUMekanik</v>
      </c>
      <c r="B319" s="14">
        <v>314</v>
      </c>
      <c r="C319" s="14" t="s">
        <v>787</v>
      </c>
      <c r="D319" s="14" t="s">
        <v>467</v>
      </c>
      <c r="E319" s="4" t="s">
        <v>217</v>
      </c>
      <c r="F319" s="4" t="s">
        <v>346</v>
      </c>
      <c r="G319" s="4" t="s">
        <v>298</v>
      </c>
      <c r="H319" s="48" t="s">
        <v>84</v>
      </c>
      <c r="I319" s="46">
        <v>0</v>
      </c>
      <c r="J319" s="46">
        <f t="shared" si="41"/>
        <v>0</v>
      </c>
      <c r="K319" s="46">
        <v>0</v>
      </c>
      <c r="L319" s="46">
        <f t="shared" si="42"/>
        <v>0</v>
      </c>
      <c r="M319" s="46">
        <v>1</v>
      </c>
      <c r="N319" s="46">
        <f t="shared" si="43"/>
        <v>0</v>
      </c>
      <c r="O319" s="47">
        <f t="shared" si="40"/>
        <v>1</v>
      </c>
      <c r="P319" s="104"/>
      <c r="Q319" s="35">
        <f t="shared" si="39"/>
        <v>0</v>
      </c>
    </row>
    <row r="320" spans="1:17" ht="27" customHeight="1">
      <c r="A320" s="2" t="str">
        <f t="shared" si="44"/>
        <v>BOLUMekanik</v>
      </c>
      <c r="B320" s="14">
        <v>315</v>
      </c>
      <c r="C320" s="14" t="s">
        <v>788</v>
      </c>
      <c r="D320" s="14" t="s">
        <v>467</v>
      </c>
      <c r="E320" s="4" t="s">
        <v>218</v>
      </c>
      <c r="F320" s="4" t="s">
        <v>346</v>
      </c>
      <c r="G320" s="4" t="s">
        <v>299</v>
      </c>
      <c r="H320" s="48" t="s">
        <v>84</v>
      </c>
      <c r="I320" s="46">
        <v>0</v>
      </c>
      <c r="J320" s="46">
        <f t="shared" si="41"/>
        <v>0</v>
      </c>
      <c r="K320" s="46">
        <v>0</v>
      </c>
      <c r="L320" s="46">
        <f t="shared" si="42"/>
        <v>0</v>
      </c>
      <c r="M320" s="46">
        <v>1</v>
      </c>
      <c r="N320" s="46">
        <f t="shared" si="43"/>
        <v>0</v>
      </c>
      <c r="O320" s="47">
        <f t="shared" si="40"/>
        <v>1</v>
      </c>
      <c r="P320" s="104"/>
      <c r="Q320" s="35">
        <f t="shared" si="39"/>
        <v>0</v>
      </c>
    </row>
    <row r="321" spans="1:17" ht="27" customHeight="1">
      <c r="A321" s="2" t="str">
        <f t="shared" si="44"/>
        <v>BOLUMekanik</v>
      </c>
      <c r="B321" s="14">
        <v>316</v>
      </c>
      <c r="C321" s="14" t="s">
        <v>789</v>
      </c>
      <c r="D321" s="14" t="s">
        <v>467</v>
      </c>
      <c r="E321" s="4" t="s">
        <v>219</v>
      </c>
      <c r="F321" s="4" t="s">
        <v>346</v>
      </c>
      <c r="G321" s="4" t="s">
        <v>300</v>
      </c>
      <c r="H321" s="48" t="s">
        <v>84</v>
      </c>
      <c r="I321" s="46">
        <v>0</v>
      </c>
      <c r="J321" s="46">
        <f t="shared" si="41"/>
        <v>0</v>
      </c>
      <c r="K321" s="46">
        <v>0</v>
      </c>
      <c r="L321" s="46">
        <f t="shared" si="42"/>
        <v>0</v>
      </c>
      <c r="M321" s="46">
        <v>1</v>
      </c>
      <c r="N321" s="46">
        <f t="shared" si="43"/>
        <v>0</v>
      </c>
      <c r="O321" s="47">
        <f t="shared" si="40"/>
        <v>1</v>
      </c>
      <c r="P321" s="104"/>
      <c r="Q321" s="35">
        <f t="shared" si="39"/>
        <v>0</v>
      </c>
    </row>
    <row r="322" spans="1:17" ht="27" customHeight="1">
      <c r="A322" s="2" t="str">
        <f t="shared" si="44"/>
        <v>BOLUMekanik</v>
      </c>
      <c r="B322" s="14">
        <v>317</v>
      </c>
      <c r="C322" s="14" t="s">
        <v>790</v>
      </c>
      <c r="D322" s="14" t="s">
        <v>467</v>
      </c>
      <c r="E322" s="4" t="s">
        <v>220</v>
      </c>
      <c r="F322" s="4" t="s">
        <v>346</v>
      </c>
      <c r="G322" s="4" t="s">
        <v>301</v>
      </c>
      <c r="H322" s="48" t="s">
        <v>84</v>
      </c>
      <c r="I322" s="46">
        <v>0</v>
      </c>
      <c r="J322" s="46">
        <f t="shared" si="41"/>
        <v>0</v>
      </c>
      <c r="K322" s="46">
        <v>0</v>
      </c>
      <c r="L322" s="46">
        <f t="shared" si="42"/>
        <v>0</v>
      </c>
      <c r="M322" s="46">
        <v>1</v>
      </c>
      <c r="N322" s="46">
        <f t="shared" si="43"/>
        <v>0</v>
      </c>
      <c r="O322" s="47">
        <f t="shared" si="40"/>
        <v>1</v>
      </c>
      <c r="P322" s="104"/>
      <c r="Q322" s="35">
        <f t="shared" si="39"/>
        <v>0</v>
      </c>
    </row>
    <row r="323" spans="1:17" ht="27" customHeight="1">
      <c r="A323" s="2" t="str">
        <f t="shared" si="44"/>
        <v>BOLUMekanik</v>
      </c>
      <c r="B323" s="14">
        <v>318</v>
      </c>
      <c r="C323" s="14" t="s">
        <v>791</v>
      </c>
      <c r="D323" s="14" t="s">
        <v>467</v>
      </c>
      <c r="E323" s="4">
        <v>89501</v>
      </c>
      <c r="F323" s="4" t="s">
        <v>345</v>
      </c>
      <c r="G323" s="4" t="s">
        <v>320</v>
      </c>
      <c r="H323" s="48" t="s">
        <v>30</v>
      </c>
      <c r="I323" s="46">
        <v>0</v>
      </c>
      <c r="J323" s="46">
        <f t="shared" si="41"/>
        <v>0</v>
      </c>
      <c r="K323" s="46">
        <v>3</v>
      </c>
      <c r="L323" s="46">
        <f t="shared" si="42"/>
        <v>0</v>
      </c>
      <c r="M323" s="46">
        <v>1</v>
      </c>
      <c r="N323" s="46">
        <f t="shared" si="43"/>
        <v>0</v>
      </c>
      <c r="O323" s="47">
        <f t="shared" si="40"/>
        <v>4</v>
      </c>
      <c r="P323" s="104"/>
      <c r="Q323" s="35">
        <f t="shared" si="39"/>
        <v>0</v>
      </c>
    </row>
    <row r="324" spans="1:17" ht="27" customHeight="1">
      <c r="A324" s="2" t="str">
        <f t="shared" si="44"/>
        <v>BOLUMekanik</v>
      </c>
      <c r="B324" s="14">
        <v>319</v>
      </c>
      <c r="C324" s="14" t="s">
        <v>792</v>
      </c>
      <c r="D324" s="14" t="s">
        <v>467</v>
      </c>
      <c r="E324" s="4">
        <v>89402</v>
      </c>
      <c r="F324" s="4" t="s">
        <v>345</v>
      </c>
      <c r="G324" s="4" t="s">
        <v>321</v>
      </c>
      <c r="H324" s="48" t="s">
        <v>30</v>
      </c>
      <c r="I324" s="46">
        <v>0</v>
      </c>
      <c r="J324" s="46">
        <f t="shared" ref="J324:J353" si="45">I324*P324</f>
        <v>0</v>
      </c>
      <c r="K324" s="46">
        <v>3</v>
      </c>
      <c r="L324" s="46">
        <f t="shared" ref="L324:L353" si="46">K324*P324</f>
        <v>0</v>
      </c>
      <c r="M324" s="46">
        <v>1</v>
      </c>
      <c r="N324" s="46">
        <f t="shared" ref="N324:N353" si="47">M324*P324</f>
        <v>0</v>
      </c>
      <c r="O324" s="47">
        <f t="shared" si="40"/>
        <v>4</v>
      </c>
      <c r="P324" s="104"/>
      <c r="Q324" s="35">
        <f t="shared" ref="Q324:Q353" si="48">O324*P324</f>
        <v>0</v>
      </c>
    </row>
    <row r="325" spans="1:17" ht="27" customHeight="1">
      <c r="A325" s="2" t="str">
        <f t="shared" si="44"/>
        <v>BOLUMekanik</v>
      </c>
      <c r="B325" s="14">
        <v>320</v>
      </c>
      <c r="C325" s="14" t="s">
        <v>793</v>
      </c>
      <c r="D325" s="14" t="s">
        <v>467</v>
      </c>
      <c r="E325" s="4" t="s">
        <v>221</v>
      </c>
      <c r="F325" s="4" t="s">
        <v>345</v>
      </c>
      <c r="G325" s="4" t="s">
        <v>403</v>
      </c>
      <c r="H325" s="48" t="s">
        <v>30</v>
      </c>
      <c r="I325" s="46">
        <v>0</v>
      </c>
      <c r="J325" s="46">
        <f t="shared" si="45"/>
        <v>0</v>
      </c>
      <c r="K325" s="46">
        <v>3</v>
      </c>
      <c r="L325" s="46">
        <f t="shared" si="46"/>
        <v>0</v>
      </c>
      <c r="M325" s="46">
        <v>1</v>
      </c>
      <c r="N325" s="46">
        <f t="shared" si="47"/>
        <v>0</v>
      </c>
      <c r="O325" s="47">
        <f t="shared" si="40"/>
        <v>4</v>
      </c>
      <c r="P325" s="104"/>
      <c r="Q325" s="35">
        <f t="shared" si="48"/>
        <v>0</v>
      </c>
    </row>
    <row r="326" spans="1:17" ht="27" customHeight="1">
      <c r="A326" s="2" t="str">
        <f t="shared" si="44"/>
        <v>BOLUMekanik</v>
      </c>
      <c r="B326" s="14">
        <v>321</v>
      </c>
      <c r="C326" s="14" t="s">
        <v>794</v>
      </c>
      <c r="D326" s="14" t="s">
        <v>467</v>
      </c>
      <c r="E326" s="4" t="s">
        <v>222</v>
      </c>
      <c r="F326" s="4" t="s">
        <v>345</v>
      </c>
      <c r="G326" s="4" t="s">
        <v>405</v>
      </c>
      <c r="H326" s="48" t="s">
        <v>30</v>
      </c>
      <c r="I326" s="46">
        <v>0</v>
      </c>
      <c r="J326" s="46">
        <f t="shared" si="45"/>
        <v>0</v>
      </c>
      <c r="K326" s="46">
        <v>0</v>
      </c>
      <c r="L326" s="46">
        <f t="shared" si="46"/>
        <v>0</v>
      </c>
      <c r="M326" s="46">
        <v>1</v>
      </c>
      <c r="N326" s="46">
        <f t="shared" si="47"/>
        <v>0</v>
      </c>
      <c r="O326" s="47">
        <f t="shared" si="40"/>
        <v>1</v>
      </c>
      <c r="P326" s="104"/>
      <c r="Q326" s="35">
        <f t="shared" si="48"/>
        <v>0</v>
      </c>
    </row>
    <row r="327" spans="1:17" ht="27" customHeight="1">
      <c r="A327" s="2" t="str">
        <f t="shared" si="44"/>
        <v>BOLUMekanik</v>
      </c>
      <c r="B327" s="14">
        <v>322</v>
      </c>
      <c r="C327" s="14" t="s">
        <v>795</v>
      </c>
      <c r="D327" s="14" t="s">
        <v>467</v>
      </c>
      <c r="E327" s="4" t="s">
        <v>223</v>
      </c>
      <c r="F327" s="4" t="s">
        <v>344</v>
      </c>
      <c r="G327" s="4" t="s">
        <v>411</v>
      </c>
      <c r="H327" s="48" t="s">
        <v>30</v>
      </c>
      <c r="I327" s="46">
        <v>0</v>
      </c>
      <c r="J327" s="46">
        <f t="shared" si="45"/>
        <v>0</v>
      </c>
      <c r="K327" s="46">
        <v>0</v>
      </c>
      <c r="L327" s="46">
        <f t="shared" si="46"/>
        <v>0</v>
      </c>
      <c r="M327" s="46">
        <v>2</v>
      </c>
      <c r="N327" s="46">
        <f t="shared" si="47"/>
        <v>0</v>
      </c>
      <c r="O327" s="47">
        <f t="shared" ref="O327:O353" si="49">I327+K327+M327</f>
        <v>2</v>
      </c>
      <c r="P327" s="104"/>
      <c r="Q327" s="35">
        <f t="shared" si="48"/>
        <v>0</v>
      </c>
    </row>
    <row r="328" spans="1:17" ht="27" customHeight="1">
      <c r="A328" s="2" t="str">
        <f t="shared" si="44"/>
        <v>BOLUMekanik</v>
      </c>
      <c r="B328" s="14">
        <v>323</v>
      </c>
      <c r="C328" s="14" t="s">
        <v>796</v>
      </c>
      <c r="D328" s="14" t="s">
        <v>467</v>
      </c>
      <c r="E328" s="4" t="s">
        <v>224</v>
      </c>
      <c r="F328" s="4" t="s">
        <v>346</v>
      </c>
      <c r="G328" s="4" t="s">
        <v>419</v>
      </c>
      <c r="H328" s="48" t="s">
        <v>30</v>
      </c>
      <c r="I328" s="46">
        <v>0</v>
      </c>
      <c r="J328" s="46">
        <f t="shared" si="45"/>
        <v>0</v>
      </c>
      <c r="K328" s="46">
        <v>0</v>
      </c>
      <c r="L328" s="46">
        <f t="shared" si="46"/>
        <v>0</v>
      </c>
      <c r="M328" s="46">
        <v>1</v>
      </c>
      <c r="N328" s="46">
        <f t="shared" si="47"/>
        <v>0</v>
      </c>
      <c r="O328" s="47">
        <f t="shared" si="49"/>
        <v>1</v>
      </c>
      <c r="P328" s="104"/>
      <c r="Q328" s="35">
        <f t="shared" si="48"/>
        <v>0</v>
      </c>
    </row>
    <row r="329" spans="1:17" ht="27" customHeight="1">
      <c r="A329" s="2" t="str">
        <f t="shared" si="44"/>
        <v>BOLUMekanik</v>
      </c>
      <c r="B329" s="14">
        <v>324</v>
      </c>
      <c r="C329" s="14" t="s">
        <v>797</v>
      </c>
      <c r="D329" s="14" t="s">
        <v>467</v>
      </c>
      <c r="E329" s="4" t="s">
        <v>238</v>
      </c>
      <c r="F329" s="4" t="s">
        <v>345</v>
      </c>
      <c r="G329" s="4" t="s">
        <v>420</v>
      </c>
      <c r="H329" s="48" t="s">
        <v>30</v>
      </c>
      <c r="I329" s="46">
        <v>0</v>
      </c>
      <c r="J329" s="46">
        <f t="shared" si="45"/>
        <v>0</v>
      </c>
      <c r="K329" s="46">
        <v>3</v>
      </c>
      <c r="L329" s="46">
        <f t="shared" si="46"/>
        <v>0</v>
      </c>
      <c r="M329" s="46">
        <v>1</v>
      </c>
      <c r="N329" s="46">
        <f t="shared" si="47"/>
        <v>0</v>
      </c>
      <c r="O329" s="47">
        <f t="shared" si="49"/>
        <v>4</v>
      </c>
      <c r="P329" s="104"/>
      <c r="Q329" s="35">
        <f t="shared" si="48"/>
        <v>0</v>
      </c>
    </row>
    <row r="330" spans="1:17" ht="27" customHeight="1">
      <c r="A330" s="2" t="str">
        <f t="shared" si="44"/>
        <v>BOLUMekanik</v>
      </c>
      <c r="B330" s="14">
        <v>325</v>
      </c>
      <c r="C330" s="14" t="s">
        <v>798</v>
      </c>
      <c r="D330" s="14" t="s">
        <v>467</v>
      </c>
      <c r="E330" s="4" t="s">
        <v>239</v>
      </c>
      <c r="F330" s="4" t="s">
        <v>345</v>
      </c>
      <c r="G330" s="4" t="s">
        <v>435</v>
      </c>
      <c r="H330" s="48" t="s">
        <v>30</v>
      </c>
      <c r="I330" s="46">
        <v>0</v>
      </c>
      <c r="J330" s="46">
        <f t="shared" si="45"/>
        <v>0</v>
      </c>
      <c r="K330" s="46">
        <v>0</v>
      </c>
      <c r="L330" s="46">
        <f t="shared" si="46"/>
        <v>0</v>
      </c>
      <c r="M330" s="46">
        <v>1</v>
      </c>
      <c r="N330" s="46">
        <f t="shared" si="47"/>
        <v>0</v>
      </c>
      <c r="O330" s="47">
        <f t="shared" si="49"/>
        <v>1</v>
      </c>
      <c r="P330" s="104"/>
      <c r="Q330" s="35">
        <f t="shared" si="48"/>
        <v>0</v>
      </c>
    </row>
    <row r="331" spans="1:17" ht="27" customHeight="1">
      <c r="A331" s="2" t="str">
        <f t="shared" si="44"/>
        <v>BOLUMekanik</v>
      </c>
      <c r="B331" s="14">
        <v>326</v>
      </c>
      <c r="C331" s="14" t="s">
        <v>799</v>
      </c>
      <c r="D331" s="14" t="s">
        <v>467</v>
      </c>
      <c r="E331" s="4" t="s">
        <v>240</v>
      </c>
      <c r="F331" s="4" t="s">
        <v>346</v>
      </c>
      <c r="G331" s="4" t="s">
        <v>443</v>
      </c>
      <c r="H331" s="48" t="s">
        <v>84</v>
      </c>
      <c r="I331" s="46">
        <v>0</v>
      </c>
      <c r="J331" s="46">
        <f t="shared" si="45"/>
        <v>0</v>
      </c>
      <c r="K331" s="46">
        <v>0</v>
      </c>
      <c r="L331" s="46">
        <f t="shared" si="46"/>
        <v>0</v>
      </c>
      <c r="M331" s="46">
        <v>1</v>
      </c>
      <c r="N331" s="46">
        <f t="shared" si="47"/>
        <v>0</v>
      </c>
      <c r="O331" s="47">
        <f t="shared" si="49"/>
        <v>1</v>
      </c>
      <c r="P331" s="104"/>
      <c r="Q331" s="35">
        <f t="shared" si="48"/>
        <v>0</v>
      </c>
    </row>
    <row r="332" spans="1:17" ht="27" customHeight="1">
      <c r="A332" s="2" t="str">
        <f t="shared" si="44"/>
        <v>BOLUMekanik</v>
      </c>
      <c r="B332" s="14">
        <v>327</v>
      </c>
      <c r="C332" s="14" t="s">
        <v>800</v>
      </c>
      <c r="D332" s="14" t="s">
        <v>467</v>
      </c>
      <c r="E332" s="4" t="s">
        <v>453</v>
      </c>
      <c r="F332" s="4" t="s">
        <v>346</v>
      </c>
      <c r="G332" s="4" t="s">
        <v>444</v>
      </c>
      <c r="H332" s="48" t="s">
        <v>84</v>
      </c>
      <c r="I332" s="46">
        <v>0</v>
      </c>
      <c r="J332" s="46">
        <f t="shared" si="45"/>
        <v>0</v>
      </c>
      <c r="K332" s="46">
        <v>0</v>
      </c>
      <c r="L332" s="46">
        <f t="shared" si="46"/>
        <v>0</v>
      </c>
      <c r="M332" s="46">
        <v>1</v>
      </c>
      <c r="N332" s="46">
        <f t="shared" si="47"/>
        <v>0</v>
      </c>
      <c r="O332" s="47">
        <f t="shared" si="49"/>
        <v>1</v>
      </c>
      <c r="P332" s="104"/>
      <c r="Q332" s="35">
        <f t="shared" si="48"/>
        <v>0</v>
      </c>
    </row>
    <row r="333" spans="1:17" ht="27" customHeight="1">
      <c r="A333" s="2" t="str">
        <f t="shared" si="44"/>
        <v>BOLUMekanik</v>
      </c>
      <c r="B333" s="14">
        <v>328</v>
      </c>
      <c r="C333" s="14" t="s">
        <v>801</v>
      </c>
      <c r="D333" s="14" t="s">
        <v>467</v>
      </c>
      <c r="E333" s="4" t="s">
        <v>454</v>
      </c>
      <c r="F333" s="4" t="s">
        <v>346</v>
      </c>
      <c r="G333" s="4" t="s">
        <v>445</v>
      </c>
      <c r="H333" s="48" t="s">
        <v>84</v>
      </c>
      <c r="I333" s="46">
        <v>0</v>
      </c>
      <c r="J333" s="46">
        <f t="shared" si="45"/>
        <v>0</v>
      </c>
      <c r="K333" s="46">
        <v>0</v>
      </c>
      <c r="L333" s="46">
        <f t="shared" si="46"/>
        <v>0</v>
      </c>
      <c r="M333" s="46">
        <v>1</v>
      </c>
      <c r="N333" s="46">
        <f t="shared" si="47"/>
        <v>0</v>
      </c>
      <c r="O333" s="47">
        <f t="shared" si="49"/>
        <v>1</v>
      </c>
      <c r="P333" s="104"/>
      <c r="Q333" s="35">
        <f t="shared" si="48"/>
        <v>0</v>
      </c>
    </row>
    <row r="334" spans="1:17" ht="27" customHeight="1">
      <c r="A334" s="2" t="str">
        <f t="shared" si="44"/>
        <v>BOLUMekanik</v>
      </c>
      <c r="B334" s="14">
        <v>329</v>
      </c>
      <c r="C334" s="14" t="s">
        <v>802</v>
      </c>
      <c r="D334" s="14" t="s">
        <v>467</v>
      </c>
      <c r="E334" s="4" t="s">
        <v>455</v>
      </c>
      <c r="F334" s="4" t="s">
        <v>346</v>
      </c>
      <c r="G334" s="4" t="s">
        <v>446</v>
      </c>
      <c r="H334" s="48" t="s">
        <v>84</v>
      </c>
      <c r="I334" s="46">
        <v>0</v>
      </c>
      <c r="J334" s="46">
        <f t="shared" si="45"/>
        <v>0</v>
      </c>
      <c r="K334" s="46">
        <v>0</v>
      </c>
      <c r="L334" s="46">
        <f t="shared" si="46"/>
        <v>0</v>
      </c>
      <c r="M334" s="46">
        <v>1</v>
      </c>
      <c r="N334" s="46">
        <f t="shared" si="47"/>
        <v>0</v>
      </c>
      <c r="O334" s="47">
        <f t="shared" si="49"/>
        <v>1</v>
      </c>
      <c r="P334" s="104"/>
      <c r="Q334" s="35">
        <f t="shared" si="48"/>
        <v>0</v>
      </c>
    </row>
    <row r="335" spans="1:17" ht="27" customHeight="1">
      <c r="A335" s="2" t="str">
        <f t="shared" si="44"/>
        <v>BOLUMekanik</v>
      </c>
      <c r="B335" s="14">
        <v>330</v>
      </c>
      <c r="C335" s="14" t="s">
        <v>803</v>
      </c>
      <c r="D335" s="14" t="s">
        <v>467</v>
      </c>
      <c r="E335" s="4" t="s">
        <v>263</v>
      </c>
      <c r="F335" s="4" t="s">
        <v>346</v>
      </c>
      <c r="G335" s="4" t="s">
        <v>447</v>
      </c>
      <c r="H335" s="48" t="s">
        <v>84</v>
      </c>
      <c r="I335" s="46">
        <v>0</v>
      </c>
      <c r="J335" s="46">
        <f t="shared" si="45"/>
        <v>0</v>
      </c>
      <c r="K335" s="46">
        <v>0</v>
      </c>
      <c r="L335" s="46">
        <f t="shared" si="46"/>
        <v>0</v>
      </c>
      <c r="M335" s="46">
        <v>1</v>
      </c>
      <c r="N335" s="46">
        <f t="shared" si="47"/>
        <v>0</v>
      </c>
      <c r="O335" s="47">
        <f t="shared" si="49"/>
        <v>1</v>
      </c>
      <c r="P335" s="104"/>
      <c r="Q335" s="35">
        <f t="shared" si="48"/>
        <v>0</v>
      </c>
    </row>
    <row r="336" spans="1:17" ht="27" customHeight="1">
      <c r="A336" s="2" t="str">
        <f t="shared" si="44"/>
        <v>BOLUMekanik</v>
      </c>
      <c r="B336" s="14">
        <v>331</v>
      </c>
      <c r="C336" s="14" t="s">
        <v>804</v>
      </c>
      <c r="D336" s="14" t="s">
        <v>467</v>
      </c>
      <c r="E336" s="4" t="s">
        <v>266</v>
      </c>
      <c r="F336" s="4" t="s">
        <v>346</v>
      </c>
      <c r="G336" s="4" t="s">
        <v>448</v>
      </c>
      <c r="H336" s="48" t="s">
        <v>30</v>
      </c>
      <c r="I336" s="46">
        <v>0</v>
      </c>
      <c r="J336" s="46">
        <f t="shared" si="45"/>
        <v>0</v>
      </c>
      <c r="K336" s="46">
        <v>0</v>
      </c>
      <c r="L336" s="46">
        <f t="shared" si="46"/>
        <v>0</v>
      </c>
      <c r="M336" s="46">
        <v>1</v>
      </c>
      <c r="N336" s="46">
        <f t="shared" si="47"/>
        <v>0</v>
      </c>
      <c r="O336" s="47">
        <f t="shared" si="49"/>
        <v>1</v>
      </c>
      <c r="P336" s="104"/>
      <c r="Q336" s="35">
        <f t="shared" si="48"/>
        <v>0</v>
      </c>
    </row>
    <row r="337" spans="1:17" ht="27" customHeight="1">
      <c r="A337" s="2" t="str">
        <f t="shared" si="44"/>
        <v>BOLUMekanik</v>
      </c>
      <c r="B337" s="14">
        <v>332</v>
      </c>
      <c r="C337" s="14" t="s">
        <v>805</v>
      </c>
      <c r="D337" s="14" t="s">
        <v>467</v>
      </c>
      <c r="E337" s="4" t="s">
        <v>267</v>
      </c>
      <c r="F337" s="4" t="s">
        <v>346</v>
      </c>
      <c r="G337" s="4" t="s">
        <v>449</v>
      </c>
      <c r="H337" s="48" t="s">
        <v>30</v>
      </c>
      <c r="I337" s="46">
        <v>0</v>
      </c>
      <c r="J337" s="46">
        <f t="shared" si="45"/>
        <v>0</v>
      </c>
      <c r="K337" s="46">
        <v>0</v>
      </c>
      <c r="L337" s="46">
        <f t="shared" si="46"/>
        <v>0</v>
      </c>
      <c r="M337" s="46">
        <v>1</v>
      </c>
      <c r="N337" s="46">
        <f t="shared" si="47"/>
        <v>0</v>
      </c>
      <c r="O337" s="47">
        <f t="shared" si="49"/>
        <v>1</v>
      </c>
      <c r="P337" s="104"/>
      <c r="Q337" s="35">
        <f t="shared" si="48"/>
        <v>0</v>
      </c>
    </row>
    <row r="338" spans="1:17" ht="27" customHeight="1">
      <c r="A338" s="2" t="str">
        <f t="shared" si="44"/>
        <v>BOLUMekanik</v>
      </c>
      <c r="B338" s="14">
        <v>333</v>
      </c>
      <c r="C338" s="14" t="s">
        <v>806</v>
      </c>
      <c r="D338" s="14" t="s">
        <v>467</v>
      </c>
      <c r="E338" s="4" t="s">
        <v>269</v>
      </c>
      <c r="F338" s="4" t="s">
        <v>346</v>
      </c>
      <c r="G338" s="4" t="s">
        <v>450</v>
      </c>
      <c r="H338" s="48" t="s">
        <v>30</v>
      </c>
      <c r="I338" s="46">
        <v>0</v>
      </c>
      <c r="J338" s="46">
        <f t="shared" si="45"/>
        <v>0</v>
      </c>
      <c r="K338" s="46">
        <v>0</v>
      </c>
      <c r="L338" s="46">
        <f t="shared" si="46"/>
        <v>0</v>
      </c>
      <c r="M338" s="46">
        <v>1</v>
      </c>
      <c r="N338" s="46">
        <f t="shared" si="47"/>
        <v>0</v>
      </c>
      <c r="O338" s="47">
        <f t="shared" si="49"/>
        <v>1</v>
      </c>
      <c r="P338" s="104"/>
      <c r="Q338" s="35">
        <f t="shared" si="48"/>
        <v>0</v>
      </c>
    </row>
    <row r="339" spans="1:17" ht="27" customHeight="1">
      <c r="A339" s="2" t="str">
        <f t="shared" si="44"/>
        <v>BOLUMekanik</v>
      </c>
      <c r="B339" s="14">
        <v>334</v>
      </c>
      <c r="C339" s="14" t="s">
        <v>807</v>
      </c>
      <c r="D339" s="14" t="s">
        <v>467</v>
      </c>
      <c r="E339" s="4" t="s">
        <v>270</v>
      </c>
      <c r="F339" s="4" t="s">
        <v>346</v>
      </c>
      <c r="G339" s="4" t="s">
        <v>451</v>
      </c>
      <c r="H339" s="48" t="s">
        <v>30</v>
      </c>
      <c r="I339" s="46">
        <v>0</v>
      </c>
      <c r="J339" s="46">
        <f t="shared" si="45"/>
        <v>0</v>
      </c>
      <c r="K339" s="46">
        <v>0</v>
      </c>
      <c r="L339" s="46">
        <f t="shared" si="46"/>
        <v>0</v>
      </c>
      <c r="M339" s="46">
        <v>1</v>
      </c>
      <c r="N339" s="46">
        <f t="shared" si="47"/>
        <v>0</v>
      </c>
      <c r="O339" s="47">
        <f t="shared" si="49"/>
        <v>1</v>
      </c>
      <c r="P339" s="104"/>
      <c r="Q339" s="35">
        <f t="shared" si="48"/>
        <v>0</v>
      </c>
    </row>
    <row r="340" spans="1:17" ht="27" customHeight="1">
      <c r="A340" s="2" t="str">
        <f t="shared" si="44"/>
        <v>BOLUMekanik</v>
      </c>
      <c r="B340" s="14">
        <v>335</v>
      </c>
      <c r="C340" s="14" t="s">
        <v>808</v>
      </c>
      <c r="D340" s="14" t="s">
        <v>467</v>
      </c>
      <c r="E340" s="4" t="s">
        <v>348</v>
      </c>
      <c r="F340" s="4" t="s">
        <v>346</v>
      </c>
      <c r="G340" s="4" t="s">
        <v>452</v>
      </c>
      <c r="H340" s="48" t="s">
        <v>30</v>
      </c>
      <c r="I340" s="46">
        <v>0</v>
      </c>
      <c r="J340" s="46">
        <f t="shared" si="45"/>
        <v>0</v>
      </c>
      <c r="K340" s="46">
        <v>0</v>
      </c>
      <c r="L340" s="46">
        <f t="shared" si="46"/>
        <v>0</v>
      </c>
      <c r="M340" s="46">
        <v>1</v>
      </c>
      <c r="N340" s="46">
        <f t="shared" si="47"/>
        <v>0</v>
      </c>
      <c r="O340" s="47">
        <f t="shared" si="49"/>
        <v>1</v>
      </c>
      <c r="P340" s="104"/>
      <c r="Q340" s="35">
        <f t="shared" si="48"/>
        <v>0</v>
      </c>
    </row>
    <row r="341" spans="1:17" ht="27" customHeight="1">
      <c r="A341" s="2" t="str">
        <f t="shared" si="44"/>
        <v>BOLUMekanik</v>
      </c>
      <c r="B341" s="14">
        <v>336</v>
      </c>
      <c r="C341" s="14" t="s">
        <v>809</v>
      </c>
      <c r="D341" s="14" t="s">
        <v>467</v>
      </c>
      <c r="E341" s="4" t="s">
        <v>350</v>
      </c>
      <c r="F341" s="4" t="s">
        <v>346</v>
      </c>
      <c r="G341" s="4" t="s">
        <v>460</v>
      </c>
      <c r="H341" s="48" t="s">
        <v>30</v>
      </c>
      <c r="I341" s="46">
        <v>0</v>
      </c>
      <c r="J341" s="46">
        <f t="shared" si="45"/>
        <v>0</v>
      </c>
      <c r="K341" s="46">
        <v>0</v>
      </c>
      <c r="L341" s="46">
        <f t="shared" si="46"/>
        <v>0</v>
      </c>
      <c r="M341" s="46">
        <v>1</v>
      </c>
      <c r="N341" s="46">
        <f t="shared" si="47"/>
        <v>0</v>
      </c>
      <c r="O341" s="47">
        <f t="shared" si="49"/>
        <v>1</v>
      </c>
      <c r="P341" s="104"/>
      <c r="Q341" s="35">
        <f t="shared" si="48"/>
        <v>0</v>
      </c>
    </row>
    <row r="342" spans="1:17" ht="27" customHeight="1">
      <c r="A342" s="2" t="str">
        <f t="shared" si="44"/>
        <v>BOLUMekanik</v>
      </c>
      <c r="B342" s="14">
        <v>337</v>
      </c>
      <c r="C342" s="14" t="s">
        <v>810</v>
      </c>
      <c r="D342" s="14" t="s">
        <v>467</v>
      </c>
      <c r="E342" s="4" t="s">
        <v>354</v>
      </c>
      <c r="F342" s="4" t="s">
        <v>346</v>
      </c>
      <c r="G342" s="4" t="s">
        <v>456</v>
      </c>
      <c r="H342" s="48" t="s">
        <v>30</v>
      </c>
      <c r="I342" s="46">
        <v>0</v>
      </c>
      <c r="J342" s="46">
        <f t="shared" si="45"/>
        <v>0</v>
      </c>
      <c r="K342" s="46">
        <v>0</v>
      </c>
      <c r="L342" s="46">
        <f t="shared" si="46"/>
        <v>0</v>
      </c>
      <c r="M342" s="46">
        <v>1</v>
      </c>
      <c r="N342" s="46">
        <f t="shared" si="47"/>
        <v>0</v>
      </c>
      <c r="O342" s="47">
        <f t="shared" si="49"/>
        <v>1</v>
      </c>
      <c r="P342" s="104"/>
      <c r="Q342" s="35">
        <f t="shared" si="48"/>
        <v>0</v>
      </c>
    </row>
    <row r="343" spans="1:17" ht="27" customHeight="1">
      <c r="A343" s="2" t="str">
        <f t="shared" si="44"/>
        <v>BOLUMekanik</v>
      </c>
      <c r="B343" s="14">
        <v>338</v>
      </c>
      <c r="C343" s="14" t="s">
        <v>811</v>
      </c>
      <c r="D343" s="14" t="s">
        <v>467</v>
      </c>
      <c r="E343" s="4" t="s">
        <v>357</v>
      </c>
      <c r="F343" s="4" t="s">
        <v>346</v>
      </c>
      <c r="G343" s="4" t="s">
        <v>457</v>
      </c>
      <c r="H343" s="48" t="s">
        <v>30</v>
      </c>
      <c r="I343" s="46">
        <v>0</v>
      </c>
      <c r="J343" s="46">
        <f t="shared" si="45"/>
        <v>0</v>
      </c>
      <c r="K343" s="46">
        <v>0</v>
      </c>
      <c r="L343" s="46">
        <f t="shared" si="46"/>
        <v>0</v>
      </c>
      <c r="M343" s="46">
        <v>1</v>
      </c>
      <c r="N343" s="46">
        <f t="shared" si="47"/>
        <v>0</v>
      </c>
      <c r="O343" s="47">
        <f t="shared" si="49"/>
        <v>1</v>
      </c>
      <c r="P343" s="104"/>
      <c r="Q343" s="35">
        <f t="shared" si="48"/>
        <v>0</v>
      </c>
    </row>
    <row r="344" spans="1:17" ht="27" customHeight="1">
      <c r="A344" s="2" t="str">
        <f t="shared" si="44"/>
        <v>BOLUMekanik</v>
      </c>
      <c r="B344" s="14">
        <v>339</v>
      </c>
      <c r="C344" s="14" t="s">
        <v>812</v>
      </c>
      <c r="D344" s="14" t="s">
        <v>467</v>
      </c>
      <c r="E344" s="4" t="s">
        <v>359</v>
      </c>
      <c r="F344" s="4" t="s">
        <v>346</v>
      </c>
      <c r="G344" s="4" t="s">
        <v>458</v>
      </c>
      <c r="H344" s="48" t="s">
        <v>30</v>
      </c>
      <c r="I344" s="46">
        <v>0</v>
      </c>
      <c r="J344" s="46">
        <f t="shared" si="45"/>
        <v>0</v>
      </c>
      <c r="K344" s="46">
        <v>0</v>
      </c>
      <c r="L344" s="46">
        <f t="shared" si="46"/>
        <v>0</v>
      </c>
      <c r="M344" s="46">
        <v>1</v>
      </c>
      <c r="N344" s="46">
        <f t="shared" si="47"/>
        <v>0</v>
      </c>
      <c r="O344" s="47">
        <f t="shared" si="49"/>
        <v>1</v>
      </c>
      <c r="P344" s="104"/>
      <c r="Q344" s="35">
        <f t="shared" si="48"/>
        <v>0</v>
      </c>
    </row>
    <row r="345" spans="1:17" ht="27" customHeight="1">
      <c r="A345" s="2" t="str">
        <f t="shared" si="44"/>
        <v>BOLUMekanik</v>
      </c>
      <c r="B345" s="14">
        <v>340</v>
      </c>
      <c r="C345" s="14" t="s">
        <v>813</v>
      </c>
      <c r="D345" s="14" t="s">
        <v>467</v>
      </c>
      <c r="E345" s="4" t="s">
        <v>369</v>
      </c>
      <c r="F345" s="4" t="s">
        <v>346</v>
      </c>
      <c r="G345" s="4" t="s">
        <v>459</v>
      </c>
      <c r="H345" s="48" t="s">
        <v>30</v>
      </c>
      <c r="I345" s="46">
        <v>0</v>
      </c>
      <c r="J345" s="46">
        <f t="shared" si="45"/>
        <v>0</v>
      </c>
      <c r="K345" s="46">
        <v>0</v>
      </c>
      <c r="L345" s="46">
        <f t="shared" si="46"/>
        <v>0</v>
      </c>
      <c r="M345" s="46">
        <v>1</v>
      </c>
      <c r="N345" s="46">
        <f t="shared" si="47"/>
        <v>0</v>
      </c>
      <c r="O345" s="47">
        <f t="shared" si="49"/>
        <v>1</v>
      </c>
      <c r="P345" s="104"/>
      <c r="Q345" s="35">
        <f t="shared" si="48"/>
        <v>0</v>
      </c>
    </row>
    <row r="346" spans="1:17" ht="27" customHeight="1">
      <c r="A346" s="2" t="str">
        <f t="shared" si="44"/>
        <v>BOLUMekanik</v>
      </c>
      <c r="B346" s="14">
        <v>341</v>
      </c>
      <c r="C346" s="14" t="s">
        <v>939</v>
      </c>
      <c r="D346" s="14" t="s">
        <v>467</v>
      </c>
      <c r="E346" s="4" t="s">
        <v>371</v>
      </c>
      <c r="F346" s="4" t="s">
        <v>345</v>
      </c>
      <c r="G346" s="4" t="s">
        <v>911</v>
      </c>
      <c r="H346" s="48" t="s">
        <v>30</v>
      </c>
      <c r="I346" s="46">
        <v>0</v>
      </c>
      <c r="J346" s="46">
        <f t="shared" si="45"/>
        <v>0</v>
      </c>
      <c r="K346" s="46">
        <v>0</v>
      </c>
      <c r="L346" s="46">
        <f t="shared" si="46"/>
        <v>0</v>
      </c>
      <c r="M346" s="46">
        <v>1</v>
      </c>
      <c r="N346" s="46">
        <f t="shared" si="47"/>
        <v>0</v>
      </c>
      <c r="O346" s="47">
        <f t="shared" si="49"/>
        <v>1</v>
      </c>
      <c r="P346" s="104"/>
      <c r="Q346" s="35">
        <f t="shared" si="48"/>
        <v>0</v>
      </c>
    </row>
    <row r="347" spans="1:17" ht="27" customHeight="1">
      <c r="A347" s="2" t="str">
        <f t="shared" si="44"/>
        <v>BOLUMekanik</v>
      </c>
      <c r="B347" s="14">
        <v>342</v>
      </c>
      <c r="C347" s="14" t="s">
        <v>940</v>
      </c>
      <c r="D347" s="14" t="s">
        <v>467</v>
      </c>
      <c r="E347" s="4" t="s">
        <v>372</v>
      </c>
      <c r="F347" s="4" t="s">
        <v>345</v>
      </c>
      <c r="G347" s="4" t="s">
        <v>912</v>
      </c>
      <c r="H347" s="48" t="s">
        <v>30</v>
      </c>
      <c r="I347" s="46">
        <v>0</v>
      </c>
      <c r="J347" s="46">
        <f t="shared" si="45"/>
        <v>0</v>
      </c>
      <c r="K347" s="46">
        <v>0</v>
      </c>
      <c r="L347" s="46">
        <f t="shared" si="46"/>
        <v>0</v>
      </c>
      <c r="M347" s="46">
        <v>1</v>
      </c>
      <c r="N347" s="46">
        <f t="shared" si="47"/>
        <v>0</v>
      </c>
      <c r="O347" s="47">
        <f t="shared" si="49"/>
        <v>1</v>
      </c>
      <c r="P347" s="104"/>
      <c r="Q347" s="35">
        <f t="shared" si="48"/>
        <v>0</v>
      </c>
    </row>
    <row r="348" spans="1:17" ht="27" customHeight="1">
      <c r="A348" s="2" t="str">
        <f t="shared" si="44"/>
        <v>BOLUMekanik</v>
      </c>
      <c r="B348" s="14">
        <v>343</v>
      </c>
      <c r="C348" s="14" t="s">
        <v>941</v>
      </c>
      <c r="D348" s="14" t="s">
        <v>467</v>
      </c>
      <c r="E348" s="4" t="s">
        <v>386</v>
      </c>
      <c r="F348" s="4" t="s">
        <v>345</v>
      </c>
      <c r="G348" s="4" t="s">
        <v>913</v>
      </c>
      <c r="H348" s="48" t="s">
        <v>30</v>
      </c>
      <c r="I348" s="46">
        <v>0</v>
      </c>
      <c r="J348" s="46">
        <f t="shared" si="45"/>
        <v>0</v>
      </c>
      <c r="K348" s="46">
        <v>0</v>
      </c>
      <c r="L348" s="46">
        <f t="shared" si="46"/>
        <v>0</v>
      </c>
      <c r="M348" s="46">
        <v>1</v>
      </c>
      <c r="N348" s="46">
        <f t="shared" si="47"/>
        <v>0</v>
      </c>
      <c r="O348" s="47">
        <f t="shared" si="49"/>
        <v>1</v>
      </c>
      <c r="P348" s="104"/>
      <c r="Q348" s="35">
        <f t="shared" si="48"/>
        <v>0</v>
      </c>
    </row>
    <row r="349" spans="1:17" ht="27" customHeight="1">
      <c r="A349" s="2" t="str">
        <f t="shared" si="44"/>
        <v>BOLUMekanik</v>
      </c>
      <c r="B349" s="14">
        <v>344</v>
      </c>
      <c r="C349" s="14" t="s">
        <v>942</v>
      </c>
      <c r="D349" s="14" t="s">
        <v>467</v>
      </c>
      <c r="E349" s="4" t="s">
        <v>387</v>
      </c>
      <c r="F349" s="4" t="s">
        <v>345</v>
      </c>
      <c r="G349" s="4" t="s">
        <v>914</v>
      </c>
      <c r="H349" s="48" t="s">
        <v>30</v>
      </c>
      <c r="I349" s="46">
        <v>0</v>
      </c>
      <c r="J349" s="46">
        <f t="shared" si="45"/>
        <v>0</v>
      </c>
      <c r="K349" s="46">
        <v>0</v>
      </c>
      <c r="L349" s="46">
        <f t="shared" si="46"/>
        <v>0</v>
      </c>
      <c r="M349" s="46">
        <v>1</v>
      </c>
      <c r="N349" s="46">
        <f t="shared" si="47"/>
        <v>0</v>
      </c>
      <c r="O349" s="47">
        <f t="shared" si="49"/>
        <v>1</v>
      </c>
      <c r="P349" s="104"/>
      <c r="Q349" s="35">
        <f t="shared" si="48"/>
        <v>0</v>
      </c>
    </row>
    <row r="350" spans="1:17" ht="27" customHeight="1">
      <c r="A350" s="2" t="str">
        <f t="shared" si="44"/>
        <v>BOLUMekanik</v>
      </c>
      <c r="B350" s="14">
        <v>345</v>
      </c>
      <c r="C350" s="14" t="s">
        <v>943</v>
      </c>
      <c r="D350" s="14" t="s">
        <v>467</v>
      </c>
      <c r="E350" s="4" t="s">
        <v>389</v>
      </c>
      <c r="F350" s="4" t="s">
        <v>946</v>
      </c>
      <c r="G350" s="4" t="s">
        <v>915</v>
      </c>
      <c r="H350" s="48" t="s">
        <v>30</v>
      </c>
      <c r="I350" s="46">
        <v>0</v>
      </c>
      <c r="J350" s="46">
        <f t="shared" si="45"/>
        <v>0</v>
      </c>
      <c r="K350" s="46">
        <v>0</v>
      </c>
      <c r="L350" s="46">
        <f t="shared" si="46"/>
        <v>0</v>
      </c>
      <c r="M350" s="46">
        <v>1</v>
      </c>
      <c r="N350" s="46">
        <f t="shared" si="47"/>
        <v>0</v>
      </c>
      <c r="O350" s="47">
        <f t="shared" si="49"/>
        <v>1</v>
      </c>
      <c r="P350" s="104"/>
      <c r="Q350" s="35">
        <f t="shared" si="48"/>
        <v>0</v>
      </c>
    </row>
    <row r="351" spans="1:17" ht="27" customHeight="1">
      <c r="A351" s="2" t="str">
        <f t="shared" si="44"/>
        <v>BOLUMekanik</v>
      </c>
      <c r="B351" s="14">
        <v>346</v>
      </c>
      <c r="C351" s="14" t="s">
        <v>944</v>
      </c>
      <c r="D351" s="14" t="s">
        <v>467</v>
      </c>
      <c r="E351" s="4" t="s">
        <v>391</v>
      </c>
      <c r="F351" s="4" t="s">
        <v>345</v>
      </c>
      <c r="G351" s="4" t="s">
        <v>916</v>
      </c>
      <c r="H351" s="48" t="s">
        <v>496</v>
      </c>
      <c r="I351" s="46">
        <v>0</v>
      </c>
      <c r="J351" s="46">
        <f t="shared" si="45"/>
        <v>0</v>
      </c>
      <c r="K351" s="46">
        <v>0</v>
      </c>
      <c r="L351" s="46">
        <f t="shared" si="46"/>
        <v>0</v>
      </c>
      <c r="M351" s="46">
        <v>1</v>
      </c>
      <c r="N351" s="46">
        <f t="shared" si="47"/>
        <v>0</v>
      </c>
      <c r="O351" s="47">
        <f t="shared" si="49"/>
        <v>1</v>
      </c>
      <c r="P351" s="104"/>
      <c r="Q351" s="35">
        <f t="shared" si="48"/>
        <v>0</v>
      </c>
    </row>
    <row r="352" spans="1:17" ht="27" customHeight="1">
      <c r="A352" s="2" t="str">
        <f t="shared" si="44"/>
        <v>BOLUMekanik</v>
      </c>
      <c r="B352" s="14">
        <v>347</v>
      </c>
      <c r="C352" s="14" t="s">
        <v>945</v>
      </c>
      <c r="D352" s="14" t="s">
        <v>467</v>
      </c>
      <c r="E352" s="4" t="s">
        <v>392</v>
      </c>
      <c r="F352" s="4" t="s">
        <v>946</v>
      </c>
      <c r="G352" s="4" t="s">
        <v>917</v>
      </c>
      <c r="H352" s="48" t="s">
        <v>30</v>
      </c>
      <c r="I352" s="46">
        <v>0</v>
      </c>
      <c r="J352" s="46">
        <f t="shared" si="45"/>
        <v>0</v>
      </c>
      <c r="K352" s="46">
        <v>0</v>
      </c>
      <c r="L352" s="46">
        <f t="shared" si="46"/>
        <v>0</v>
      </c>
      <c r="M352" s="46">
        <v>1</v>
      </c>
      <c r="N352" s="46">
        <f t="shared" si="47"/>
        <v>0</v>
      </c>
      <c r="O352" s="47">
        <f t="shared" si="49"/>
        <v>1</v>
      </c>
      <c r="P352" s="104"/>
      <c r="Q352" s="35">
        <f t="shared" si="48"/>
        <v>0</v>
      </c>
    </row>
    <row r="353" spans="1:17" ht="27" customHeight="1">
      <c r="A353" s="2" t="str">
        <f t="shared" si="44"/>
        <v>BOLUServis Hizmeti</v>
      </c>
      <c r="B353" s="14">
        <v>348</v>
      </c>
      <c r="C353" s="14"/>
      <c r="D353" s="14" t="s">
        <v>514</v>
      </c>
      <c r="E353" s="4"/>
      <c r="F353" s="4"/>
      <c r="G353" s="4" t="s">
        <v>347</v>
      </c>
      <c r="H353" s="48" t="s">
        <v>30</v>
      </c>
      <c r="I353" s="46">
        <v>0</v>
      </c>
      <c r="J353" s="46">
        <f t="shared" si="45"/>
        <v>0</v>
      </c>
      <c r="K353" s="46">
        <v>0</v>
      </c>
      <c r="L353" s="46">
        <f t="shared" si="46"/>
        <v>0</v>
      </c>
      <c r="M353" s="46">
        <v>16</v>
      </c>
      <c r="N353" s="46">
        <f t="shared" si="47"/>
        <v>0</v>
      </c>
      <c r="O353" s="47">
        <f t="shared" si="49"/>
        <v>16</v>
      </c>
      <c r="P353" s="104"/>
      <c r="Q353" s="35">
        <f t="shared" si="48"/>
        <v>0</v>
      </c>
    </row>
    <row r="354" spans="1:17" s="102" customFormat="1" ht="30" customHeight="1">
      <c r="A354" s="73"/>
      <c r="B354" s="75"/>
      <c r="C354" s="75"/>
      <c r="D354" s="75"/>
      <c r="E354" s="77"/>
      <c r="F354" s="77"/>
      <c r="G354" s="84"/>
      <c r="H354" s="90"/>
      <c r="I354" s="80"/>
      <c r="J354" s="79">
        <f>SUM(J4:J353)</f>
        <v>0</v>
      </c>
      <c r="K354" s="80"/>
      <c r="L354" s="79">
        <f>SUM(L4:L353)</f>
        <v>0</v>
      </c>
      <c r="M354" s="80"/>
      <c r="N354" s="79">
        <f>SUM(N4:N353)</f>
        <v>0</v>
      </c>
      <c r="O354" s="84"/>
      <c r="P354" s="84"/>
      <c r="Q354" s="91">
        <f>SUM(Q4:Q353)</f>
        <v>0</v>
      </c>
    </row>
    <row r="355" spans="1:17" ht="18">
      <c r="D355" s="13" t="s">
        <v>1064</v>
      </c>
      <c r="J355" s="50" t="s">
        <v>1062</v>
      </c>
      <c r="L355" s="50" t="s">
        <v>1061</v>
      </c>
      <c r="N355" s="50" t="s">
        <v>1062</v>
      </c>
    </row>
    <row r="357" spans="1:17">
      <c r="E357" s="128" t="s">
        <v>1066</v>
      </c>
      <c r="F357" s="128"/>
      <c r="G357" s="128"/>
      <c r="H357" s="128"/>
    </row>
    <row r="358" spans="1:17">
      <c r="E358" s="128"/>
      <c r="F358" s="128"/>
      <c r="G358" s="128"/>
      <c r="H358" s="128"/>
    </row>
  </sheetData>
  <mergeCells count="18">
    <mergeCell ref="C1:O1"/>
    <mergeCell ref="C2:C3"/>
    <mergeCell ref="D2:D3"/>
    <mergeCell ref="E2:E3"/>
    <mergeCell ref="F2:F3"/>
    <mergeCell ref="G2:G3"/>
    <mergeCell ref="H2:H3"/>
    <mergeCell ref="I2:I3"/>
    <mergeCell ref="M2:M3"/>
    <mergeCell ref="O2:O3"/>
    <mergeCell ref="J2:J3"/>
    <mergeCell ref="N2:N3"/>
    <mergeCell ref="K2:K3"/>
    <mergeCell ref="L2:L3"/>
    <mergeCell ref="E357:H358"/>
    <mergeCell ref="B2:B3"/>
    <mergeCell ref="Q2:Q3"/>
    <mergeCell ref="P2:P3"/>
  </mergeCells>
  <pageMargins left="0.23622047244094491" right="0.23622047244094491" top="0.74803149606299213" bottom="0.74803149606299213" header="0.31496062992125984" footer="0.31496062992125984"/>
  <pageSetup paperSize="9" scale="31" fitToHeight="0" orientation="portrait" r:id="rId1"/>
  <headerFooter>
    <oddHeader>&amp;C&amp;"Calibri"&amp;12&amp;K27A03BGenel&amp;1#</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pageSetUpPr fitToPage="1"/>
  </sheetPr>
  <dimension ref="A1:CB358"/>
  <sheetViews>
    <sheetView showGridLines="0" view="pageBreakPreview" topLeftCell="B340" zoomScale="70" zoomScaleNormal="70" zoomScaleSheetLayoutView="70" workbookViewId="0">
      <selection activeCell="N140" sqref="N140"/>
    </sheetView>
  </sheetViews>
  <sheetFormatPr defaultColWidth="9.109375" defaultRowHeight="13.8"/>
  <cols>
    <col min="1" max="1" width="20.44140625" style="2" hidden="1" customWidth="1"/>
    <col min="2" max="3" width="6.109375" style="36" customWidth="1"/>
    <col min="4" max="4" width="7.88671875" style="36" bestFit="1" customWidth="1"/>
    <col min="5" max="5" width="14.6640625" style="38" bestFit="1" customWidth="1"/>
    <col min="6" max="6" width="28.5546875" style="38" bestFit="1" customWidth="1"/>
    <col min="7" max="7" width="76.6640625" style="12" customWidth="1"/>
    <col min="8" max="8" width="8" style="37" bestFit="1" customWidth="1"/>
    <col min="9" max="9" width="15.6640625" style="39" bestFit="1" customWidth="1"/>
    <col min="10" max="12" width="15.6640625" style="39" customWidth="1"/>
    <col min="13" max="13" width="12" style="12" bestFit="1" customWidth="1"/>
    <col min="14" max="14" width="12" style="12" customWidth="1"/>
    <col min="15" max="15" width="20.33203125" style="52" customWidth="1"/>
    <col min="16" max="16" width="20.88671875" style="44" customWidth="1"/>
    <col min="17" max="17" width="20.109375" style="44" customWidth="1"/>
    <col min="18" max="16384" width="9.109375" style="2"/>
  </cols>
  <sheetData>
    <row r="1" spans="1:17" ht="35.25" customHeight="1">
      <c r="B1" s="2"/>
      <c r="C1" s="129" t="s">
        <v>857</v>
      </c>
      <c r="D1" s="129"/>
      <c r="E1" s="129"/>
      <c r="F1" s="129"/>
      <c r="G1" s="129"/>
      <c r="H1" s="129"/>
      <c r="I1" s="129"/>
      <c r="J1" s="129"/>
      <c r="K1" s="129"/>
      <c r="L1" s="129"/>
      <c r="M1" s="129"/>
      <c r="N1" s="129"/>
      <c r="O1" s="129"/>
      <c r="P1" s="129"/>
      <c r="Q1" s="129"/>
    </row>
    <row r="2" spans="1:17" ht="33" customHeight="1">
      <c r="B2" s="137" t="s">
        <v>0</v>
      </c>
      <c r="C2" s="137" t="s">
        <v>0</v>
      </c>
      <c r="D2" s="137" t="s">
        <v>464</v>
      </c>
      <c r="E2" s="137" t="s">
        <v>1</v>
      </c>
      <c r="F2" s="137" t="s">
        <v>322</v>
      </c>
      <c r="G2" s="137" t="s">
        <v>2</v>
      </c>
      <c r="H2" s="137" t="s">
        <v>3</v>
      </c>
      <c r="I2" s="133" t="s">
        <v>520</v>
      </c>
      <c r="J2" s="118" t="s">
        <v>970</v>
      </c>
      <c r="K2" s="133" t="s">
        <v>523</v>
      </c>
      <c r="L2" s="118" t="s">
        <v>971</v>
      </c>
      <c r="M2" s="118" t="s">
        <v>503</v>
      </c>
      <c r="N2" s="118" t="s">
        <v>969</v>
      </c>
      <c r="O2" s="137" t="s">
        <v>511</v>
      </c>
      <c r="P2" s="126" t="s">
        <v>1006</v>
      </c>
      <c r="Q2" s="124" t="s">
        <v>519</v>
      </c>
    </row>
    <row r="3" spans="1:17" s="9" customFormat="1" ht="37.5" customHeight="1">
      <c r="A3" s="9" t="s">
        <v>473</v>
      </c>
      <c r="B3" s="137"/>
      <c r="C3" s="137"/>
      <c r="D3" s="137"/>
      <c r="E3" s="137"/>
      <c r="F3" s="137"/>
      <c r="G3" s="137"/>
      <c r="H3" s="137"/>
      <c r="I3" s="134"/>
      <c r="J3" s="119"/>
      <c r="K3" s="134"/>
      <c r="L3" s="119"/>
      <c r="M3" s="119"/>
      <c r="N3" s="119"/>
      <c r="O3" s="137"/>
      <c r="P3" s="127"/>
      <c r="Q3" s="125"/>
    </row>
    <row r="4" spans="1:17" ht="14.4">
      <c r="A4" s="2" t="str">
        <f>CONCATENATE("DÜZCE",D4)</f>
        <v>DÜZCEİnşaat</v>
      </c>
      <c r="B4" s="14">
        <v>1</v>
      </c>
      <c r="C4" s="14" t="s">
        <v>524</v>
      </c>
      <c r="D4" s="14" t="s">
        <v>465</v>
      </c>
      <c r="E4" s="4">
        <v>18190</v>
      </c>
      <c r="F4" s="4" t="s">
        <v>323</v>
      </c>
      <c r="G4" s="4" t="s">
        <v>102</v>
      </c>
      <c r="H4" s="45" t="s">
        <v>174</v>
      </c>
      <c r="I4" s="51">
        <v>0</v>
      </c>
      <c r="J4" s="51">
        <f t="shared" ref="J4:J35" si="0">I4*P4</f>
        <v>0</v>
      </c>
      <c r="K4" s="51">
        <v>0</v>
      </c>
      <c r="L4" s="51">
        <f t="shared" ref="L4:L35" si="1">K4*P4</f>
        <v>0</v>
      </c>
      <c r="M4" s="46">
        <v>1</v>
      </c>
      <c r="N4" s="46">
        <f t="shared" ref="N4:N67" si="2">M4*P4</f>
        <v>0</v>
      </c>
      <c r="O4" s="47">
        <f t="shared" ref="O4:O67" si="3">I4+K4+M4</f>
        <v>1</v>
      </c>
      <c r="P4" s="104"/>
      <c r="Q4" s="35">
        <f t="shared" ref="Q4:Q67" si="4">O4*P4</f>
        <v>0</v>
      </c>
    </row>
    <row r="5" spans="1:17" ht="14.4">
      <c r="A5" s="2" t="str">
        <f t="shared" ref="A5:A68" si="5">CONCATENATE("DÜZCE",D5)</f>
        <v>DÜZCEİnşaat</v>
      </c>
      <c r="B5" s="14">
        <v>2</v>
      </c>
      <c r="C5" s="14" t="s">
        <v>525</v>
      </c>
      <c r="D5" s="14" t="s">
        <v>465</v>
      </c>
      <c r="E5" s="4" t="s">
        <v>198</v>
      </c>
      <c r="F5" s="4" t="s">
        <v>323</v>
      </c>
      <c r="G5" s="4" t="s">
        <v>172</v>
      </c>
      <c r="H5" s="45" t="s">
        <v>30</v>
      </c>
      <c r="I5" s="51">
        <v>3</v>
      </c>
      <c r="J5" s="51">
        <f t="shared" si="0"/>
        <v>0</v>
      </c>
      <c r="K5" s="51">
        <v>10</v>
      </c>
      <c r="L5" s="51">
        <f t="shared" si="1"/>
        <v>0</v>
      </c>
      <c r="M5" s="46">
        <v>1</v>
      </c>
      <c r="N5" s="46">
        <f t="shared" si="2"/>
        <v>0</v>
      </c>
      <c r="O5" s="47">
        <f t="shared" si="3"/>
        <v>14</v>
      </c>
      <c r="P5" s="104"/>
      <c r="Q5" s="35">
        <f t="shared" si="4"/>
        <v>0</v>
      </c>
    </row>
    <row r="6" spans="1:17" ht="14.4">
      <c r="A6" s="2" t="str">
        <f t="shared" si="5"/>
        <v>DÜZCEİnşaat</v>
      </c>
      <c r="B6" s="14">
        <v>3</v>
      </c>
      <c r="C6" s="14" t="s">
        <v>526</v>
      </c>
      <c r="D6" s="14" t="s">
        <v>465</v>
      </c>
      <c r="E6" s="4" t="s">
        <v>199</v>
      </c>
      <c r="F6" s="4" t="s">
        <v>323</v>
      </c>
      <c r="G6" s="4" t="s">
        <v>173</v>
      </c>
      <c r="H6" s="45" t="s">
        <v>174</v>
      </c>
      <c r="I6" s="51">
        <v>2.08</v>
      </c>
      <c r="J6" s="51">
        <f t="shared" si="0"/>
        <v>0</v>
      </c>
      <c r="K6" s="51">
        <v>50</v>
      </c>
      <c r="L6" s="51">
        <f t="shared" si="1"/>
        <v>0</v>
      </c>
      <c r="M6" s="46">
        <v>1</v>
      </c>
      <c r="N6" s="46">
        <f t="shared" si="2"/>
        <v>0</v>
      </c>
      <c r="O6" s="47">
        <f t="shared" si="3"/>
        <v>53.08</v>
      </c>
      <c r="P6" s="104"/>
      <c r="Q6" s="35">
        <f t="shared" si="4"/>
        <v>0</v>
      </c>
    </row>
    <row r="7" spans="1:17" ht="27.6">
      <c r="A7" s="2" t="str">
        <f t="shared" si="5"/>
        <v>DÜZCEİnşaat</v>
      </c>
      <c r="B7" s="14">
        <v>4</v>
      </c>
      <c r="C7" s="14" t="s">
        <v>527</v>
      </c>
      <c r="D7" s="14" t="s">
        <v>465</v>
      </c>
      <c r="E7" s="4" t="s">
        <v>197</v>
      </c>
      <c r="F7" s="4" t="s">
        <v>325</v>
      </c>
      <c r="G7" s="4" t="s">
        <v>196</v>
      </c>
      <c r="H7" s="45" t="s">
        <v>28</v>
      </c>
      <c r="I7" s="51">
        <v>129.12</v>
      </c>
      <c r="J7" s="51">
        <f t="shared" si="0"/>
        <v>0</v>
      </c>
      <c r="K7" s="51">
        <v>0</v>
      </c>
      <c r="L7" s="51">
        <f t="shared" si="1"/>
        <v>0</v>
      </c>
      <c r="M7" s="46">
        <v>1</v>
      </c>
      <c r="N7" s="46">
        <f t="shared" si="2"/>
        <v>0</v>
      </c>
      <c r="O7" s="47">
        <f t="shared" si="3"/>
        <v>130.12</v>
      </c>
      <c r="P7" s="104"/>
      <c r="Q7" s="35">
        <f t="shared" si="4"/>
        <v>0</v>
      </c>
    </row>
    <row r="8" spans="1:17" ht="14.4">
      <c r="A8" s="2" t="str">
        <f t="shared" si="5"/>
        <v>DÜZCEİnşaat</v>
      </c>
      <c r="B8" s="14">
        <v>5</v>
      </c>
      <c r="C8" s="14" t="s">
        <v>528</v>
      </c>
      <c r="D8" s="14" t="s">
        <v>465</v>
      </c>
      <c r="E8" s="4" t="s">
        <v>200</v>
      </c>
      <c r="F8" s="4" t="s">
        <v>323</v>
      </c>
      <c r="G8" s="4" t="s">
        <v>175</v>
      </c>
      <c r="H8" s="45" t="s">
        <v>84</v>
      </c>
      <c r="I8" s="51">
        <v>79.47</v>
      </c>
      <c r="J8" s="51">
        <f t="shared" si="0"/>
        <v>0</v>
      </c>
      <c r="K8" s="51">
        <v>0</v>
      </c>
      <c r="L8" s="51">
        <f t="shared" si="1"/>
        <v>0</v>
      </c>
      <c r="M8" s="46">
        <v>1</v>
      </c>
      <c r="N8" s="46">
        <f t="shared" si="2"/>
        <v>0</v>
      </c>
      <c r="O8" s="47">
        <f t="shared" si="3"/>
        <v>80.47</v>
      </c>
      <c r="P8" s="104"/>
      <c r="Q8" s="35">
        <f t="shared" si="4"/>
        <v>0</v>
      </c>
    </row>
    <row r="9" spans="1:17" ht="14.4">
      <c r="A9" s="2" t="str">
        <f t="shared" si="5"/>
        <v>DÜZCEİnşaat</v>
      </c>
      <c r="B9" s="14">
        <v>6</v>
      </c>
      <c r="C9" s="14" t="s">
        <v>529</v>
      </c>
      <c r="D9" s="14" t="s">
        <v>465</v>
      </c>
      <c r="E9" s="4" t="s">
        <v>201</v>
      </c>
      <c r="F9" s="4" t="s">
        <v>338</v>
      </c>
      <c r="G9" s="4" t="s">
        <v>176</v>
      </c>
      <c r="H9" s="45" t="s">
        <v>84</v>
      </c>
      <c r="I9" s="51">
        <v>0</v>
      </c>
      <c r="J9" s="51">
        <f t="shared" si="0"/>
        <v>0</v>
      </c>
      <c r="K9" s="51">
        <v>0</v>
      </c>
      <c r="L9" s="51">
        <f t="shared" si="1"/>
        <v>0</v>
      </c>
      <c r="M9" s="46">
        <v>1</v>
      </c>
      <c r="N9" s="46">
        <f t="shared" si="2"/>
        <v>0</v>
      </c>
      <c r="O9" s="47">
        <f t="shared" si="3"/>
        <v>1</v>
      </c>
      <c r="P9" s="104"/>
      <c r="Q9" s="35">
        <f t="shared" si="4"/>
        <v>0</v>
      </c>
    </row>
    <row r="10" spans="1:17" ht="14.4">
      <c r="A10" s="2" t="str">
        <f t="shared" si="5"/>
        <v>DÜZCEİnşaat</v>
      </c>
      <c r="B10" s="14">
        <v>7</v>
      </c>
      <c r="C10" s="14" t="s">
        <v>530</v>
      </c>
      <c r="D10" s="14" t="s">
        <v>465</v>
      </c>
      <c r="E10" s="4" t="s">
        <v>203</v>
      </c>
      <c r="F10" s="4" t="s">
        <v>323</v>
      </c>
      <c r="G10" s="4" t="s">
        <v>202</v>
      </c>
      <c r="H10" s="45" t="s">
        <v>30</v>
      </c>
      <c r="I10" s="51">
        <v>2</v>
      </c>
      <c r="J10" s="51">
        <f t="shared" si="0"/>
        <v>0</v>
      </c>
      <c r="K10" s="51">
        <v>10</v>
      </c>
      <c r="L10" s="51">
        <f t="shared" si="1"/>
        <v>0</v>
      </c>
      <c r="M10" s="46">
        <v>1</v>
      </c>
      <c r="N10" s="46">
        <f t="shared" si="2"/>
        <v>0</v>
      </c>
      <c r="O10" s="47">
        <f t="shared" si="3"/>
        <v>13</v>
      </c>
      <c r="P10" s="104"/>
      <c r="Q10" s="35">
        <f t="shared" si="4"/>
        <v>0</v>
      </c>
    </row>
    <row r="11" spans="1:17" ht="41.4">
      <c r="A11" s="2" t="str">
        <f t="shared" si="5"/>
        <v>DÜZCEİnşaat</v>
      </c>
      <c r="B11" s="14">
        <v>8</v>
      </c>
      <c r="C11" s="14" t="s">
        <v>531</v>
      </c>
      <c r="D11" s="14" t="s">
        <v>465</v>
      </c>
      <c r="E11" s="4" t="s">
        <v>205</v>
      </c>
      <c r="F11" s="4" t="s">
        <v>324</v>
      </c>
      <c r="G11" s="4" t="s">
        <v>204</v>
      </c>
      <c r="H11" s="45" t="s">
        <v>82</v>
      </c>
      <c r="I11" s="51">
        <v>0</v>
      </c>
      <c r="J11" s="51">
        <f t="shared" si="0"/>
        <v>0</v>
      </c>
      <c r="K11" s="51">
        <v>0</v>
      </c>
      <c r="L11" s="51">
        <f t="shared" si="1"/>
        <v>0</v>
      </c>
      <c r="M11" s="46">
        <v>1</v>
      </c>
      <c r="N11" s="46">
        <f t="shared" si="2"/>
        <v>0</v>
      </c>
      <c r="O11" s="47">
        <f t="shared" si="3"/>
        <v>1</v>
      </c>
      <c r="P11" s="104"/>
      <c r="Q11" s="35">
        <f t="shared" si="4"/>
        <v>0</v>
      </c>
    </row>
    <row r="12" spans="1:17" ht="14.4">
      <c r="A12" s="2" t="str">
        <f t="shared" si="5"/>
        <v>DÜZCEİnşaat</v>
      </c>
      <c r="B12" s="14">
        <v>9</v>
      </c>
      <c r="C12" s="14" t="s">
        <v>532</v>
      </c>
      <c r="D12" s="14" t="s">
        <v>465</v>
      </c>
      <c r="E12" s="4" t="s">
        <v>206</v>
      </c>
      <c r="F12" s="4" t="s">
        <v>323</v>
      </c>
      <c r="G12" s="4" t="s">
        <v>177</v>
      </c>
      <c r="H12" s="45" t="s">
        <v>174</v>
      </c>
      <c r="I12" s="51">
        <v>8.15</v>
      </c>
      <c r="J12" s="51">
        <f t="shared" si="0"/>
        <v>0</v>
      </c>
      <c r="K12" s="51">
        <v>2</v>
      </c>
      <c r="L12" s="51">
        <f t="shared" si="1"/>
        <v>0</v>
      </c>
      <c r="M12" s="46">
        <v>1</v>
      </c>
      <c r="N12" s="46">
        <f t="shared" si="2"/>
        <v>0</v>
      </c>
      <c r="O12" s="47">
        <f t="shared" si="3"/>
        <v>11.15</v>
      </c>
      <c r="P12" s="104"/>
      <c r="Q12" s="35">
        <f t="shared" si="4"/>
        <v>0</v>
      </c>
    </row>
    <row r="13" spans="1:17" ht="14.4">
      <c r="A13" s="2" t="str">
        <f t="shared" si="5"/>
        <v>DÜZCEİnşaat</v>
      </c>
      <c r="B13" s="14">
        <v>10</v>
      </c>
      <c r="C13" s="14" t="s">
        <v>533</v>
      </c>
      <c r="D13" s="14" t="s">
        <v>465</v>
      </c>
      <c r="E13" s="4" t="s">
        <v>207</v>
      </c>
      <c r="F13" s="4" t="s">
        <v>326</v>
      </c>
      <c r="G13" s="4" t="s">
        <v>188</v>
      </c>
      <c r="H13" s="45" t="s">
        <v>82</v>
      </c>
      <c r="I13" s="51">
        <v>0</v>
      </c>
      <c r="J13" s="51">
        <f t="shared" si="0"/>
        <v>0</v>
      </c>
      <c r="K13" s="51">
        <v>0</v>
      </c>
      <c r="L13" s="51">
        <f t="shared" si="1"/>
        <v>0</v>
      </c>
      <c r="M13" s="46">
        <v>1</v>
      </c>
      <c r="N13" s="46">
        <f t="shared" si="2"/>
        <v>0</v>
      </c>
      <c r="O13" s="47">
        <f t="shared" si="3"/>
        <v>1</v>
      </c>
      <c r="P13" s="104"/>
      <c r="Q13" s="35">
        <f t="shared" si="4"/>
        <v>0</v>
      </c>
    </row>
    <row r="14" spans="1:17" ht="14.4">
      <c r="A14" s="2" t="str">
        <f t="shared" si="5"/>
        <v>DÜZCEİnşaat</v>
      </c>
      <c r="B14" s="14">
        <v>11</v>
      </c>
      <c r="C14" s="14" t="s">
        <v>534</v>
      </c>
      <c r="D14" s="14" t="s">
        <v>465</v>
      </c>
      <c r="E14" s="4" t="s">
        <v>211</v>
      </c>
      <c r="F14" s="4" t="s">
        <v>326</v>
      </c>
      <c r="G14" s="4" t="s">
        <v>189</v>
      </c>
      <c r="H14" s="45" t="s">
        <v>84</v>
      </c>
      <c r="I14" s="51">
        <v>91.8</v>
      </c>
      <c r="J14" s="51">
        <f t="shared" si="0"/>
        <v>0</v>
      </c>
      <c r="K14" s="51">
        <v>0</v>
      </c>
      <c r="L14" s="51">
        <f t="shared" si="1"/>
        <v>0</v>
      </c>
      <c r="M14" s="46">
        <v>1</v>
      </c>
      <c r="N14" s="46">
        <f t="shared" si="2"/>
        <v>0</v>
      </c>
      <c r="O14" s="47">
        <f t="shared" si="3"/>
        <v>92.8</v>
      </c>
      <c r="P14" s="104"/>
      <c r="Q14" s="35">
        <f t="shared" si="4"/>
        <v>0</v>
      </c>
    </row>
    <row r="15" spans="1:17" ht="14.4">
      <c r="A15" s="2" t="str">
        <f t="shared" si="5"/>
        <v>DÜZCEİnşaat</v>
      </c>
      <c r="B15" s="14">
        <v>12</v>
      </c>
      <c r="C15" s="14" t="s">
        <v>535</v>
      </c>
      <c r="D15" s="14" t="s">
        <v>465</v>
      </c>
      <c r="E15" s="4" t="s">
        <v>212</v>
      </c>
      <c r="F15" s="4" t="s">
        <v>333</v>
      </c>
      <c r="G15" s="4" t="s">
        <v>190</v>
      </c>
      <c r="H15" s="45" t="s">
        <v>82</v>
      </c>
      <c r="I15" s="51">
        <v>0</v>
      </c>
      <c r="J15" s="51">
        <f t="shared" si="0"/>
        <v>0</v>
      </c>
      <c r="K15" s="51">
        <v>0</v>
      </c>
      <c r="L15" s="51">
        <f t="shared" si="1"/>
        <v>0</v>
      </c>
      <c r="M15" s="46">
        <v>1</v>
      </c>
      <c r="N15" s="46">
        <f t="shared" si="2"/>
        <v>0</v>
      </c>
      <c r="O15" s="47">
        <f t="shared" si="3"/>
        <v>1</v>
      </c>
      <c r="P15" s="104"/>
      <c r="Q15" s="35">
        <f t="shared" si="4"/>
        <v>0</v>
      </c>
    </row>
    <row r="16" spans="1:17" ht="14.4">
      <c r="A16" s="2" t="str">
        <f t="shared" si="5"/>
        <v>DÜZCEİnşaat</v>
      </c>
      <c r="B16" s="14">
        <v>13</v>
      </c>
      <c r="C16" s="14" t="s">
        <v>536</v>
      </c>
      <c r="D16" s="14" t="s">
        <v>465</v>
      </c>
      <c r="E16" s="4" t="s">
        <v>213</v>
      </c>
      <c r="F16" s="4" t="s">
        <v>326</v>
      </c>
      <c r="G16" s="4" t="s">
        <v>191</v>
      </c>
      <c r="H16" s="45" t="s">
        <v>82</v>
      </c>
      <c r="I16" s="51">
        <v>7.5</v>
      </c>
      <c r="J16" s="51">
        <f t="shared" si="0"/>
        <v>0</v>
      </c>
      <c r="K16" s="51">
        <v>0</v>
      </c>
      <c r="L16" s="51">
        <f t="shared" si="1"/>
        <v>0</v>
      </c>
      <c r="M16" s="46">
        <v>1</v>
      </c>
      <c r="N16" s="46">
        <f t="shared" si="2"/>
        <v>0</v>
      </c>
      <c r="O16" s="47">
        <f t="shared" si="3"/>
        <v>8.5</v>
      </c>
      <c r="P16" s="104"/>
      <c r="Q16" s="35">
        <f t="shared" si="4"/>
        <v>0</v>
      </c>
    </row>
    <row r="17" spans="1:17" ht="14.4">
      <c r="A17" s="2" t="str">
        <f t="shared" si="5"/>
        <v>DÜZCEİnşaat</v>
      </c>
      <c r="B17" s="14">
        <v>14</v>
      </c>
      <c r="C17" s="14" t="s">
        <v>537</v>
      </c>
      <c r="D17" s="14" t="s">
        <v>465</v>
      </c>
      <c r="E17" s="4" t="s">
        <v>214</v>
      </c>
      <c r="F17" s="4" t="s">
        <v>374</v>
      </c>
      <c r="G17" s="4" t="s">
        <v>185</v>
      </c>
      <c r="H17" s="45" t="s">
        <v>84</v>
      </c>
      <c r="I17" s="51">
        <v>7.5</v>
      </c>
      <c r="J17" s="51">
        <f t="shared" si="0"/>
        <v>0</v>
      </c>
      <c r="K17" s="51">
        <v>0</v>
      </c>
      <c r="L17" s="51">
        <f t="shared" si="1"/>
        <v>0</v>
      </c>
      <c r="M17" s="46">
        <v>1</v>
      </c>
      <c r="N17" s="46">
        <f t="shared" si="2"/>
        <v>0</v>
      </c>
      <c r="O17" s="47">
        <f t="shared" si="3"/>
        <v>8.5</v>
      </c>
      <c r="P17" s="104"/>
      <c r="Q17" s="35">
        <f t="shared" si="4"/>
        <v>0</v>
      </c>
    </row>
    <row r="18" spans="1:17" ht="14.4">
      <c r="A18" s="2" t="str">
        <f t="shared" si="5"/>
        <v>DÜZCEİnşaat</v>
      </c>
      <c r="B18" s="14">
        <v>15</v>
      </c>
      <c r="C18" s="14" t="s">
        <v>538</v>
      </c>
      <c r="D18" s="14" t="s">
        <v>465</v>
      </c>
      <c r="E18" s="4" t="s">
        <v>215</v>
      </c>
      <c r="F18" s="4" t="s">
        <v>338</v>
      </c>
      <c r="G18" s="4" t="s">
        <v>192</v>
      </c>
      <c r="H18" s="45" t="s">
        <v>84</v>
      </c>
      <c r="I18" s="51">
        <v>0</v>
      </c>
      <c r="J18" s="51">
        <f t="shared" si="0"/>
        <v>0</v>
      </c>
      <c r="K18" s="51">
        <v>0</v>
      </c>
      <c r="L18" s="51">
        <f t="shared" si="1"/>
        <v>0</v>
      </c>
      <c r="M18" s="46">
        <v>1</v>
      </c>
      <c r="N18" s="46">
        <f t="shared" si="2"/>
        <v>0</v>
      </c>
      <c r="O18" s="47">
        <f t="shared" si="3"/>
        <v>1</v>
      </c>
      <c r="P18" s="104"/>
      <c r="Q18" s="35">
        <f t="shared" si="4"/>
        <v>0</v>
      </c>
    </row>
    <row r="19" spans="1:17" ht="14.4">
      <c r="A19" s="2" t="str">
        <f t="shared" si="5"/>
        <v>DÜZCEİnşaat</v>
      </c>
      <c r="B19" s="14">
        <v>16</v>
      </c>
      <c r="C19" s="14" t="s">
        <v>539</v>
      </c>
      <c r="D19" s="14" t="s">
        <v>465</v>
      </c>
      <c r="E19" s="4" t="s">
        <v>216</v>
      </c>
      <c r="F19" s="4" t="s">
        <v>327</v>
      </c>
      <c r="G19" s="4" t="s">
        <v>193</v>
      </c>
      <c r="H19" s="45" t="s">
        <v>174</v>
      </c>
      <c r="I19" s="51">
        <v>0</v>
      </c>
      <c r="J19" s="51">
        <f t="shared" si="0"/>
        <v>0</v>
      </c>
      <c r="K19" s="51">
        <v>0</v>
      </c>
      <c r="L19" s="51">
        <f t="shared" si="1"/>
        <v>0</v>
      </c>
      <c r="M19" s="46">
        <v>1</v>
      </c>
      <c r="N19" s="46">
        <f t="shared" si="2"/>
        <v>0</v>
      </c>
      <c r="O19" s="47">
        <f t="shared" si="3"/>
        <v>1</v>
      </c>
      <c r="P19" s="104"/>
      <c r="Q19" s="35">
        <f t="shared" si="4"/>
        <v>0</v>
      </c>
    </row>
    <row r="20" spans="1:17" ht="14.4">
      <c r="A20" s="2" t="str">
        <f t="shared" si="5"/>
        <v>DÜZCEİnşaat</v>
      </c>
      <c r="B20" s="14">
        <v>17</v>
      </c>
      <c r="C20" s="14" t="s">
        <v>540</v>
      </c>
      <c r="D20" s="14" t="s">
        <v>465</v>
      </c>
      <c r="E20" s="4" t="s">
        <v>217</v>
      </c>
      <c r="F20" s="4" t="s">
        <v>325</v>
      </c>
      <c r="G20" s="4" t="s">
        <v>194</v>
      </c>
      <c r="H20" s="45" t="s">
        <v>30</v>
      </c>
      <c r="I20" s="51">
        <v>5</v>
      </c>
      <c r="J20" s="51">
        <f t="shared" si="0"/>
        <v>0</v>
      </c>
      <c r="K20" s="51">
        <v>0</v>
      </c>
      <c r="L20" s="51">
        <f t="shared" si="1"/>
        <v>0</v>
      </c>
      <c r="M20" s="46">
        <v>1</v>
      </c>
      <c r="N20" s="46">
        <f t="shared" si="2"/>
        <v>0</v>
      </c>
      <c r="O20" s="47">
        <f t="shared" si="3"/>
        <v>6</v>
      </c>
      <c r="P20" s="104"/>
      <c r="Q20" s="35">
        <f t="shared" si="4"/>
        <v>0</v>
      </c>
    </row>
    <row r="21" spans="1:17" ht="14.4">
      <c r="A21" s="2" t="str">
        <f t="shared" si="5"/>
        <v>DÜZCEİnşaat</v>
      </c>
      <c r="B21" s="14">
        <v>18</v>
      </c>
      <c r="C21" s="14" t="s">
        <v>541</v>
      </c>
      <c r="D21" s="14" t="s">
        <v>465</v>
      </c>
      <c r="E21" s="4" t="s">
        <v>218</v>
      </c>
      <c r="F21" s="4" t="s">
        <v>325</v>
      </c>
      <c r="G21" s="4" t="s">
        <v>195</v>
      </c>
      <c r="H21" s="45" t="s">
        <v>30</v>
      </c>
      <c r="I21" s="51">
        <v>0</v>
      </c>
      <c r="J21" s="51">
        <f t="shared" si="0"/>
        <v>0</v>
      </c>
      <c r="K21" s="51">
        <v>0</v>
      </c>
      <c r="L21" s="51">
        <f t="shared" si="1"/>
        <v>0</v>
      </c>
      <c r="M21" s="46">
        <v>1</v>
      </c>
      <c r="N21" s="46">
        <f t="shared" si="2"/>
        <v>0</v>
      </c>
      <c r="O21" s="47">
        <f t="shared" si="3"/>
        <v>1</v>
      </c>
      <c r="P21" s="104"/>
      <c r="Q21" s="35">
        <f t="shared" si="4"/>
        <v>0</v>
      </c>
    </row>
    <row r="22" spans="1:17" ht="14.4">
      <c r="A22" s="2" t="str">
        <f t="shared" si="5"/>
        <v>DÜZCEİnşaat</v>
      </c>
      <c r="B22" s="14">
        <v>19</v>
      </c>
      <c r="C22" s="14" t="s">
        <v>542</v>
      </c>
      <c r="D22" s="14" t="s">
        <v>465</v>
      </c>
      <c r="E22" s="4" t="s">
        <v>219</v>
      </c>
      <c r="F22" s="4" t="s">
        <v>325</v>
      </c>
      <c r="G22" s="4" t="s">
        <v>208</v>
      </c>
      <c r="H22" s="45" t="s">
        <v>84</v>
      </c>
      <c r="I22" s="51">
        <v>0</v>
      </c>
      <c r="J22" s="51">
        <f t="shared" si="0"/>
        <v>0</v>
      </c>
      <c r="K22" s="51">
        <v>0</v>
      </c>
      <c r="L22" s="51">
        <f t="shared" si="1"/>
        <v>0</v>
      </c>
      <c r="M22" s="46">
        <v>1</v>
      </c>
      <c r="N22" s="46">
        <f t="shared" si="2"/>
        <v>0</v>
      </c>
      <c r="O22" s="47">
        <f t="shared" si="3"/>
        <v>1</v>
      </c>
      <c r="P22" s="104"/>
      <c r="Q22" s="35">
        <f t="shared" si="4"/>
        <v>0</v>
      </c>
    </row>
    <row r="23" spans="1:17" ht="14.4">
      <c r="A23" s="2" t="str">
        <f t="shared" si="5"/>
        <v>DÜZCEİnşaat</v>
      </c>
      <c r="B23" s="14">
        <v>20</v>
      </c>
      <c r="C23" s="14" t="s">
        <v>543</v>
      </c>
      <c r="D23" s="14" t="s">
        <v>465</v>
      </c>
      <c r="E23" s="4" t="s">
        <v>220</v>
      </c>
      <c r="F23" s="4" t="s">
        <v>328</v>
      </c>
      <c r="G23" s="4" t="s">
        <v>381</v>
      </c>
      <c r="H23" s="45" t="s">
        <v>82</v>
      </c>
      <c r="I23" s="51">
        <v>0</v>
      </c>
      <c r="J23" s="51">
        <f t="shared" si="0"/>
        <v>0</v>
      </c>
      <c r="K23" s="51">
        <v>0</v>
      </c>
      <c r="L23" s="51">
        <f t="shared" si="1"/>
        <v>0</v>
      </c>
      <c r="M23" s="46">
        <v>1</v>
      </c>
      <c r="N23" s="46">
        <f t="shared" si="2"/>
        <v>0</v>
      </c>
      <c r="O23" s="47">
        <f t="shared" si="3"/>
        <v>1</v>
      </c>
      <c r="P23" s="104"/>
      <c r="Q23" s="35">
        <f t="shared" si="4"/>
        <v>0</v>
      </c>
    </row>
    <row r="24" spans="1:17" ht="27.6">
      <c r="A24" s="2" t="str">
        <f t="shared" si="5"/>
        <v>DÜZCEİnşaat</v>
      </c>
      <c r="B24" s="14">
        <v>21</v>
      </c>
      <c r="C24" s="14" t="s">
        <v>544</v>
      </c>
      <c r="D24" s="14" t="s">
        <v>465</v>
      </c>
      <c r="E24" s="4" t="s">
        <v>221</v>
      </c>
      <c r="F24" s="4" t="s">
        <v>338</v>
      </c>
      <c r="G24" s="4" t="s">
        <v>209</v>
      </c>
      <c r="H24" s="45" t="s">
        <v>84</v>
      </c>
      <c r="I24" s="51">
        <v>0</v>
      </c>
      <c r="J24" s="51">
        <f t="shared" si="0"/>
        <v>0</v>
      </c>
      <c r="K24" s="51">
        <v>0</v>
      </c>
      <c r="L24" s="51">
        <f t="shared" si="1"/>
        <v>0</v>
      </c>
      <c r="M24" s="46">
        <v>1</v>
      </c>
      <c r="N24" s="46">
        <f t="shared" si="2"/>
        <v>0</v>
      </c>
      <c r="O24" s="47">
        <f t="shared" si="3"/>
        <v>1</v>
      </c>
      <c r="P24" s="104"/>
      <c r="Q24" s="35">
        <f t="shared" si="4"/>
        <v>0</v>
      </c>
    </row>
    <row r="25" spans="1:17" ht="14.4">
      <c r="A25" s="2" t="str">
        <f t="shared" si="5"/>
        <v>DÜZCEİnşaat</v>
      </c>
      <c r="B25" s="14">
        <v>22</v>
      </c>
      <c r="C25" s="14" t="s">
        <v>545</v>
      </c>
      <c r="D25" s="14" t="s">
        <v>465</v>
      </c>
      <c r="E25" s="4" t="s">
        <v>222</v>
      </c>
      <c r="F25" s="4" t="s">
        <v>332</v>
      </c>
      <c r="G25" s="4" t="s">
        <v>210</v>
      </c>
      <c r="H25" s="45" t="s">
        <v>84</v>
      </c>
      <c r="I25" s="51">
        <v>0</v>
      </c>
      <c r="J25" s="51">
        <f t="shared" si="0"/>
        <v>0</v>
      </c>
      <c r="K25" s="51">
        <v>0</v>
      </c>
      <c r="L25" s="51">
        <f t="shared" si="1"/>
        <v>0</v>
      </c>
      <c r="M25" s="46">
        <v>1</v>
      </c>
      <c r="N25" s="46">
        <f t="shared" si="2"/>
        <v>0</v>
      </c>
      <c r="O25" s="47">
        <f t="shared" si="3"/>
        <v>1</v>
      </c>
      <c r="P25" s="104"/>
      <c r="Q25" s="35">
        <f t="shared" si="4"/>
        <v>0</v>
      </c>
    </row>
    <row r="26" spans="1:17" ht="27.6">
      <c r="A26" s="2" t="str">
        <f t="shared" si="5"/>
        <v>DÜZCEİnşaat</v>
      </c>
      <c r="B26" s="14">
        <v>23</v>
      </c>
      <c r="C26" s="14" t="s">
        <v>546</v>
      </c>
      <c r="D26" s="14" t="s">
        <v>465</v>
      </c>
      <c r="E26" s="4" t="s">
        <v>4</v>
      </c>
      <c r="F26" s="4" t="s">
        <v>323</v>
      </c>
      <c r="G26" s="4" t="s">
        <v>6</v>
      </c>
      <c r="H26" s="45" t="s">
        <v>174</v>
      </c>
      <c r="I26" s="51">
        <v>0</v>
      </c>
      <c r="J26" s="51">
        <f t="shared" si="0"/>
        <v>0</v>
      </c>
      <c r="K26" s="51">
        <v>0</v>
      </c>
      <c r="L26" s="51">
        <f t="shared" si="1"/>
        <v>0</v>
      </c>
      <c r="M26" s="46">
        <v>6</v>
      </c>
      <c r="N26" s="46">
        <f t="shared" si="2"/>
        <v>0</v>
      </c>
      <c r="O26" s="47">
        <f t="shared" si="3"/>
        <v>6</v>
      </c>
      <c r="P26" s="104"/>
      <c r="Q26" s="35">
        <f t="shared" si="4"/>
        <v>0</v>
      </c>
    </row>
    <row r="27" spans="1:17" ht="14.4">
      <c r="A27" s="2" t="str">
        <f t="shared" si="5"/>
        <v>DÜZCEİnşaat</v>
      </c>
      <c r="B27" s="14">
        <v>24</v>
      </c>
      <c r="C27" s="14" t="s">
        <v>547</v>
      </c>
      <c r="D27" s="14" t="s">
        <v>465</v>
      </c>
      <c r="E27" s="4" t="s">
        <v>5</v>
      </c>
      <c r="F27" s="4" t="s">
        <v>323</v>
      </c>
      <c r="G27" s="4" t="s">
        <v>7</v>
      </c>
      <c r="H27" s="45" t="s">
        <v>174</v>
      </c>
      <c r="I27" s="51">
        <v>0</v>
      </c>
      <c r="J27" s="51">
        <f t="shared" si="0"/>
        <v>0</v>
      </c>
      <c r="K27" s="51">
        <v>0</v>
      </c>
      <c r="L27" s="51">
        <f t="shared" si="1"/>
        <v>0</v>
      </c>
      <c r="M27" s="46">
        <v>1</v>
      </c>
      <c r="N27" s="46">
        <f t="shared" si="2"/>
        <v>0</v>
      </c>
      <c r="O27" s="47">
        <f t="shared" si="3"/>
        <v>1</v>
      </c>
      <c r="P27" s="104"/>
      <c r="Q27" s="35">
        <f t="shared" si="4"/>
        <v>0</v>
      </c>
    </row>
    <row r="28" spans="1:17" ht="27.6">
      <c r="A28" s="2" t="str">
        <f t="shared" si="5"/>
        <v>DÜZCEİnşaat</v>
      </c>
      <c r="B28" s="14">
        <v>25</v>
      </c>
      <c r="C28" s="14" t="s">
        <v>548</v>
      </c>
      <c r="D28" s="14" t="s">
        <v>465</v>
      </c>
      <c r="E28" s="4" t="s">
        <v>279</v>
      </c>
      <c r="F28" s="4" t="s">
        <v>323</v>
      </c>
      <c r="G28" s="4" t="s">
        <v>14</v>
      </c>
      <c r="H28" s="45" t="s">
        <v>174</v>
      </c>
      <c r="I28" s="51">
        <v>0</v>
      </c>
      <c r="J28" s="51">
        <f t="shared" si="0"/>
        <v>0</v>
      </c>
      <c r="K28" s="51">
        <v>0</v>
      </c>
      <c r="L28" s="51">
        <f t="shared" si="1"/>
        <v>0</v>
      </c>
      <c r="M28" s="46">
        <v>1</v>
      </c>
      <c r="N28" s="46">
        <f t="shared" si="2"/>
        <v>0</v>
      </c>
      <c r="O28" s="47">
        <f t="shared" si="3"/>
        <v>1</v>
      </c>
      <c r="P28" s="104"/>
      <c r="Q28" s="35">
        <f t="shared" si="4"/>
        <v>0</v>
      </c>
    </row>
    <row r="29" spans="1:17" ht="14.4">
      <c r="A29" s="2" t="str">
        <f t="shared" si="5"/>
        <v>DÜZCEİnşaat</v>
      </c>
      <c r="B29" s="14">
        <v>26</v>
      </c>
      <c r="C29" s="14" t="s">
        <v>549</v>
      </c>
      <c r="D29" s="14" t="s">
        <v>465</v>
      </c>
      <c r="E29" s="4" t="s">
        <v>280</v>
      </c>
      <c r="F29" s="4" t="s">
        <v>326</v>
      </c>
      <c r="G29" s="4" t="s">
        <v>33</v>
      </c>
      <c r="H29" s="45" t="s">
        <v>82</v>
      </c>
      <c r="I29" s="51">
        <v>50.86</v>
      </c>
      <c r="J29" s="51">
        <f t="shared" si="0"/>
        <v>0</v>
      </c>
      <c r="K29" s="51">
        <v>0</v>
      </c>
      <c r="L29" s="51">
        <f t="shared" si="1"/>
        <v>0</v>
      </c>
      <c r="M29" s="46">
        <v>1</v>
      </c>
      <c r="N29" s="46">
        <f t="shared" si="2"/>
        <v>0</v>
      </c>
      <c r="O29" s="47">
        <f t="shared" si="3"/>
        <v>51.86</v>
      </c>
      <c r="P29" s="104"/>
      <c r="Q29" s="35">
        <f t="shared" si="4"/>
        <v>0</v>
      </c>
    </row>
    <row r="30" spans="1:17" ht="27.6">
      <c r="A30" s="2" t="str">
        <f t="shared" si="5"/>
        <v>DÜZCEİnşaat</v>
      </c>
      <c r="B30" s="14">
        <v>27</v>
      </c>
      <c r="C30" s="14" t="s">
        <v>550</v>
      </c>
      <c r="D30" s="14" t="s">
        <v>465</v>
      </c>
      <c r="E30" s="4" t="s">
        <v>8</v>
      </c>
      <c r="F30" s="4" t="s">
        <v>327</v>
      </c>
      <c r="G30" s="4" t="s">
        <v>15</v>
      </c>
      <c r="H30" s="45" t="s">
        <v>174</v>
      </c>
      <c r="I30" s="51">
        <v>1.5</v>
      </c>
      <c r="J30" s="51">
        <f t="shared" si="0"/>
        <v>0</v>
      </c>
      <c r="K30" s="51">
        <v>0</v>
      </c>
      <c r="L30" s="51">
        <f t="shared" si="1"/>
        <v>0</v>
      </c>
      <c r="M30" s="46">
        <v>1.4</v>
      </c>
      <c r="N30" s="46">
        <f t="shared" si="2"/>
        <v>0</v>
      </c>
      <c r="O30" s="47">
        <f t="shared" si="3"/>
        <v>2.9</v>
      </c>
      <c r="P30" s="104"/>
      <c r="Q30" s="35">
        <f t="shared" si="4"/>
        <v>0</v>
      </c>
    </row>
    <row r="31" spans="1:17" ht="27.6">
      <c r="A31" s="2" t="str">
        <f t="shared" si="5"/>
        <v>DÜZCEİnşaat</v>
      </c>
      <c r="B31" s="14">
        <v>28</v>
      </c>
      <c r="C31" s="14" t="s">
        <v>551</v>
      </c>
      <c r="D31" s="14" t="s">
        <v>465</v>
      </c>
      <c r="E31" s="4" t="s">
        <v>9</v>
      </c>
      <c r="F31" s="4" t="s">
        <v>327</v>
      </c>
      <c r="G31" s="4" t="s">
        <v>16</v>
      </c>
      <c r="H31" s="45" t="s">
        <v>174</v>
      </c>
      <c r="I31" s="51">
        <v>0</v>
      </c>
      <c r="J31" s="51">
        <f t="shared" si="0"/>
        <v>0</v>
      </c>
      <c r="K31" s="51">
        <v>0</v>
      </c>
      <c r="L31" s="51">
        <f t="shared" si="1"/>
        <v>0</v>
      </c>
      <c r="M31" s="46">
        <v>1</v>
      </c>
      <c r="N31" s="46">
        <f t="shared" si="2"/>
        <v>0</v>
      </c>
      <c r="O31" s="47">
        <f t="shared" si="3"/>
        <v>1</v>
      </c>
      <c r="P31" s="104"/>
      <c r="Q31" s="35">
        <f t="shared" si="4"/>
        <v>0</v>
      </c>
    </row>
    <row r="32" spans="1:17" ht="14.4">
      <c r="A32" s="2" t="str">
        <f t="shared" si="5"/>
        <v>DÜZCEİnşaat</v>
      </c>
      <c r="B32" s="14">
        <v>29</v>
      </c>
      <c r="C32" s="14" t="s">
        <v>552</v>
      </c>
      <c r="D32" s="14" t="s">
        <v>465</v>
      </c>
      <c r="E32" s="4" t="s">
        <v>10</v>
      </c>
      <c r="F32" s="4" t="s">
        <v>327</v>
      </c>
      <c r="G32" s="4" t="s">
        <v>17</v>
      </c>
      <c r="H32" s="45" t="s">
        <v>82</v>
      </c>
      <c r="I32" s="51">
        <v>1.5</v>
      </c>
      <c r="J32" s="51">
        <f t="shared" si="0"/>
        <v>0</v>
      </c>
      <c r="K32" s="51">
        <v>0</v>
      </c>
      <c r="L32" s="51">
        <f t="shared" si="1"/>
        <v>0</v>
      </c>
      <c r="M32" s="46">
        <v>1</v>
      </c>
      <c r="N32" s="46">
        <f t="shared" si="2"/>
        <v>0</v>
      </c>
      <c r="O32" s="47">
        <f t="shared" si="3"/>
        <v>2.5</v>
      </c>
      <c r="P32" s="104"/>
      <c r="Q32" s="35">
        <f t="shared" si="4"/>
        <v>0</v>
      </c>
    </row>
    <row r="33" spans="1:17" ht="14.4">
      <c r="A33" s="2" t="str">
        <f t="shared" si="5"/>
        <v>DÜZCEİnşaat</v>
      </c>
      <c r="B33" s="14">
        <v>30</v>
      </c>
      <c r="C33" s="14" t="s">
        <v>553</v>
      </c>
      <c r="D33" s="14" t="s">
        <v>465</v>
      </c>
      <c r="E33" s="4" t="s">
        <v>11</v>
      </c>
      <c r="F33" s="4" t="s">
        <v>335</v>
      </c>
      <c r="G33" s="4" t="s">
        <v>18</v>
      </c>
      <c r="H33" s="45" t="s">
        <v>21</v>
      </c>
      <c r="I33" s="51">
        <v>0</v>
      </c>
      <c r="J33" s="51">
        <f t="shared" si="0"/>
        <v>0</v>
      </c>
      <c r="K33" s="51">
        <v>0</v>
      </c>
      <c r="L33" s="51">
        <f t="shared" si="1"/>
        <v>0</v>
      </c>
      <c r="M33" s="46">
        <v>1</v>
      </c>
      <c r="N33" s="46">
        <f t="shared" si="2"/>
        <v>0</v>
      </c>
      <c r="O33" s="47">
        <f t="shared" si="3"/>
        <v>1</v>
      </c>
      <c r="P33" s="104"/>
      <c r="Q33" s="35">
        <f t="shared" si="4"/>
        <v>0</v>
      </c>
    </row>
    <row r="34" spans="1:17" ht="27.6">
      <c r="A34" s="2" t="str">
        <f t="shared" si="5"/>
        <v>DÜZCEİnşaat</v>
      </c>
      <c r="B34" s="14">
        <v>31</v>
      </c>
      <c r="C34" s="14" t="s">
        <v>554</v>
      </c>
      <c r="D34" s="14" t="s">
        <v>465</v>
      </c>
      <c r="E34" s="4" t="s">
        <v>12</v>
      </c>
      <c r="F34" s="4" t="s">
        <v>335</v>
      </c>
      <c r="G34" s="4" t="s">
        <v>19</v>
      </c>
      <c r="H34" s="45" t="s">
        <v>21</v>
      </c>
      <c r="I34" s="51">
        <v>0</v>
      </c>
      <c r="J34" s="51">
        <f t="shared" si="0"/>
        <v>0</v>
      </c>
      <c r="K34" s="51">
        <v>0</v>
      </c>
      <c r="L34" s="51">
        <f t="shared" si="1"/>
        <v>0</v>
      </c>
      <c r="M34" s="46">
        <v>1</v>
      </c>
      <c r="N34" s="46">
        <f t="shared" si="2"/>
        <v>0</v>
      </c>
      <c r="O34" s="47">
        <f t="shared" si="3"/>
        <v>1</v>
      </c>
      <c r="P34" s="104"/>
      <c r="Q34" s="35">
        <f t="shared" si="4"/>
        <v>0</v>
      </c>
    </row>
    <row r="35" spans="1:17" ht="27.6">
      <c r="A35" s="2" t="str">
        <f t="shared" si="5"/>
        <v>DÜZCEİnşaat</v>
      </c>
      <c r="B35" s="14">
        <v>32</v>
      </c>
      <c r="C35" s="14" t="s">
        <v>555</v>
      </c>
      <c r="D35" s="14" t="s">
        <v>465</v>
      </c>
      <c r="E35" s="4" t="s">
        <v>13</v>
      </c>
      <c r="F35" s="4" t="s">
        <v>335</v>
      </c>
      <c r="G35" s="4" t="s">
        <v>20</v>
      </c>
      <c r="H35" s="45" t="s">
        <v>21</v>
      </c>
      <c r="I35" s="51">
        <v>0</v>
      </c>
      <c r="J35" s="51">
        <f t="shared" si="0"/>
        <v>0</v>
      </c>
      <c r="K35" s="51">
        <v>0</v>
      </c>
      <c r="L35" s="51">
        <f t="shared" si="1"/>
        <v>0</v>
      </c>
      <c r="M35" s="46">
        <v>1</v>
      </c>
      <c r="N35" s="46">
        <f t="shared" si="2"/>
        <v>0</v>
      </c>
      <c r="O35" s="47">
        <f t="shared" si="3"/>
        <v>1</v>
      </c>
      <c r="P35" s="104"/>
      <c r="Q35" s="35">
        <f t="shared" si="4"/>
        <v>0</v>
      </c>
    </row>
    <row r="36" spans="1:17" ht="14.4">
      <c r="A36" s="2" t="str">
        <f t="shared" si="5"/>
        <v>DÜZCEİnşaat</v>
      </c>
      <c r="B36" s="14">
        <v>33</v>
      </c>
      <c r="C36" s="14" t="s">
        <v>556</v>
      </c>
      <c r="D36" s="14" t="s">
        <v>465</v>
      </c>
      <c r="E36" s="4" t="s">
        <v>223</v>
      </c>
      <c r="F36" s="4" t="s">
        <v>332</v>
      </c>
      <c r="G36" s="4" t="s">
        <v>100</v>
      </c>
      <c r="H36" s="45" t="s">
        <v>82</v>
      </c>
      <c r="I36" s="51">
        <v>0</v>
      </c>
      <c r="J36" s="51">
        <f t="shared" ref="J36:J67" si="6">I36*P36</f>
        <v>0</v>
      </c>
      <c r="K36" s="51">
        <v>0</v>
      </c>
      <c r="L36" s="51">
        <f t="shared" ref="L36:L67" si="7">K36*P36</f>
        <v>0</v>
      </c>
      <c r="M36" s="46">
        <v>1</v>
      </c>
      <c r="N36" s="46">
        <f t="shared" si="2"/>
        <v>0</v>
      </c>
      <c r="O36" s="47">
        <f t="shared" si="3"/>
        <v>1</v>
      </c>
      <c r="P36" s="104"/>
      <c r="Q36" s="35">
        <f t="shared" si="4"/>
        <v>0</v>
      </c>
    </row>
    <row r="37" spans="1:17" ht="41.4">
      <c r="A37" s="2" t="str">
        <f t="shared" si="5"/>
        <v>DÜZCEİnşaat</v>
      </c>
      <c r="B37" s="14">
        <v>34</v>
      </c>
      <c r="C37" s="14" t="s">
        <v>557</v>
      </c>
      <c r="D37" s="14" t="s">
        <v>465</v>
      </c>
      <c r="E37" s="4" t="s">
        <v>22</v>
      </c>
      <c r="F37" s="4" t="s">
        <v>335</v>
      </c>
      <c r="G37" s="4" t="s">
        <v>23</v>
      </c>
      <c r="H37" s="45" t="s">
        <v>21</v>
      </c>
      <c r="I37" s="51">
        <v>0</v>
      </c>
      <c r="J37" s="51">
        <f t="shared" si="6"/>
        <v>0</v>
      </c>
      <c r="K37" s="51">
        <v>0</v>
      </c>
      <c r="L37" s="51">
        <f t="shared" si="7"/>
        <v>0</v>
      </c>
      <c r="M37" s="46">
        <v>1</v>
      </c>
      <c r="N37" s="46">
        <f t="shared" si="2"/>
        <v>0</v>
      </c>
      <c r="O37" s="47">
        <f t="shared" si="3"/>
        <v>1</v>
      </c>
      <c r="P37" s="104"/>
      <c r="Q37" s="35">
        <f t="shared" si="4"/>
        <v>0</v>
      </c>
    </row>
    <row r="38" spans="1:17" ht="27.6">
      <c r="A38" s="2" t="str">
        <f t="shared" si="5"/>
        <v>DÜZCEİnşaat</v>
      </c>
      <c r="B38" s="14">
        <v>35</v>
      </c>
      <c r="C38" s="14" t="s">
        <v>558</v>
      </c>
      <c r="D38" s="14" t="s">
        <v>465</v>
      </c>
      <c r="E38" s="4" t="s">
        <v>24</v>
      </c>
      <c r="F38" s="4" t="s">
        <v>335</v>
      </c>
      <c r="G38" s="4" t="s">
        <v>25</v>
      </c>
      <c r="H38" s="45" t="s">
        <v>28</v>
      </c>
      <c r="I38" s="51">
        <v>31.46</v>
      </c>
      <c r="J38" s="51">
        <f t="shared" si="6"/>
        <v>0</v>
      </c>
      <c r="K38" s="51">
        <v>0</v>
      </c>
      <c r="L38" s="51">
        <f t="shared" si="7"/>
        <v>0</v>
      </c>
      <c r="M38" s="46">
        <v>1</v>
      </c>
      <c r="N38" s="46">
        <f t="shared" si="2"/>
        <v>0</v>
      </c>
      <c r="O38" s="47">
        <f t="shared" si="3"/>
        <v>32.46</v>
      </c>
      <c r="P38" s="104"/>
      <c r="Q38" s="35">
        <f t="shared" si="4"/>
        <v>0</v>
      </c>
    </row>
    <row r="39" spans="1:17" ht="14.4">
      <c r="A39" s="2" t="str">
        <f t="shared" si="5"/>
        <v>DÜZCEİnşaat</v>
      </c>
      <c r="B39" s="14">
        <v>36</v>
      </c>
      <c r="C39" s="14" t="s">
        <v>559</v>
      </c>
      <c r="D39" s="14" t="s">
        <v>465</v>
      </c>
      <c r="E39" s="4" t="s">
        <v>26</v>
      </c>
      <c r="F39" s="4" t="s">
        <v>332</v>
      </c>
      <c r="G39" s="4" t="s">
        <v>27</v>
      </c>
      <c r="H39" s="45" t="s">
        <v>82</v>
      </c>
      <c r="I39" s="51">
        <v>15.76</v>
      </c>
      <c r="J39" s="51">
        <f t="shared" si="6"/>
        <v>0</v>
      </c>
      <c r="K39" s="51">
        <v>0</v>
      </c>
      <c r="L39" s="51">
        <f t="shared" si="7"/>
        <v>0</v>
      </c>
      <c r="M39" s="46">
        <v>26</v>
      </c>
      <c r="N39" s="46">
        <f t="shared" si="2"/>
        <v>0</v>
      </c>
      <c r="O39" s="47">
        <f t="shared" si="3"/>
        <v>41.76</v>
      </c>
      <c r="P39" s="104"/>
      <c r="Q39" s="35">
        <f t="shared" si="4"/>
        <v>0</v>
      </c>
    </row>
    <row r="40" spans="1:17" ht="27.6">
      <c r="A40" s="2" t="str">
        <f t="shared" si="5"/>
        <v>DÜZCEİnşaat</v>
      </c>
      <c r="B40" s="14">
        <v>37</v>
      </c>
      <c r="C40" s="14" t="s">
        <v>560</v>
      </c>
      <c r="D40" s="14" t="s">
        <v>465</v>
      </c>
      <c r="E40" s="4" t="s">
        <v>224</v>
      </c>
      <c r="F40" s="4" t="s">
        <v>336</v>
      </c>
      <c r="G40" s="4" t="s">
        <v>85</v>
      </c>
      <c r="H40" s="45" t="s">
        <v>82</v>
      </c>
      <c r="I40" s="51">
        <v>0</v>
      </c>
      <c r="J40" s="51">
        <f t="shared" si="6"/>
        <v>0</v>
      </c>
      <c r="K40" s="51">
        <v>0</v>
      </c>
      <c r="L40" s="51">
        <f t="shared" si="7"/>
        <v>0</v>
      </c>
      <c r="M40" s="46">
        <v>1</v>
      </c>
      <c r="N40" s="46">
        <f t="shared" si="2"/>
        <v>0</v>
      </c>
      <c r="O40" s="47">
        <f t="shared" si="3"/>
        <v>1</v>
      </c>
      <c r="P40" s="104"/>
      <c r="Q40" s="35">
        <f t="shared" si="4"/>
        <v>0</v>
      </c>
    </row>
    <row r="41" spans="1:17" ht="14.4">
      <c r="A41" s="2" t="str">
        <f t="shared" si="5"/>
        <v>DÜZCEİnşaat</v>
      </c>
      <c r="B41" s="14">
        <v>38</v>
      </c>
      <c r="C41" s="14" t="s">
        <v>561</v>
      </c>
      <c r="D41" s="14" t="s">
        <v>465</v>
      </c>
      <c r="E41" s="4" t="s">
        <v>281</v>
      </c>
      <c r="F41" s="4" t="s">
        <v>331</v>
      </c>
      <c r="G41" s="4" t="s">
        <v>282</v>
      </c>
      <c r="H41" s="45" t="s">
        <v>82</v>
      </c>
      <c r="I41" s="51">
        <v>11</v>
      </c>
      <c r="J41" s="51">
        <f t="shared" si="6"/>
        <v>0</v>
      </c>
      <c r="K41" s="51">
        <v>0</v>
      </c>
      <c r="L41" s="51">
        <f t="shared" si="7"/>
        <v>0</v>
      </c>
      <c r="M41" s="46">
        <v>1</v>
      </c>
      <c r="N41" s="46">
        <f t="shared" si="2"/>
        <v>0</v>
      </c>
      <c r="O41" s="47">
        <f t="shared" si="3"/>
        <v>12</v>
      </c>
      <c r="P41" s="104"/>
      <c r="Q41" s="35">
        <f t="shared" si="4"/>
        <v>0</v>
      </c>
    </row>
    <row r="42" spans="1:17" ht="14.4">
      <c r="A42" s="2" t="str">
        <f t="shared" si="5"/>
        <v>DÜZCEİnşaat</v>
      </c>
      <c r="B42" s="14">
        <v>39</v>
      </c>
      <c r="C42" s="14" t="s">
        <v>562</v>
      </c>
      <c r="D42" s="14" t="s">
        <v>465</v>
      </c>
      <c r="E42" s="4" t="s">
        <v>283</v>
      </c>
      <c r="F42" s="4" t="s">
        <v>328</v>
      </c>
      <c r="G42" s="4" t="s">
        <v>225</v>
      </c>
      <c r="H42" s="45" t="s">
        <v>82</v>
      </c>
      <c r="I42" s="51">
        <v>0</v>
      </c>
      <c r="J42" s="51">
        <f t="shared" si="6"/>
        <v>0</v>
      </c>
      <c r="K42" s="51">
        <v>0</v>
      </c>
      <c r="L42" s="51">
        <f t="shared" si="7"/>
        <v>0</v>
      </c>
      <c r="M42" s="46">
        <v>1</v>
      </c>
      <c r="N42" s="46">
        <f t="shared" si="2"/>
        <v>0</v>
      </c>
      <c r="O42" s="47">
        <f t="shared" si="3"/>
        <v>1</v>
      </c>
      <c r="P42" s="104"/>
      <c r="Q42" s="35">
        <f t="shared" si="4"/>
        <v>0</v>
      </c>
    </row>
    <row r="43" spans="1:17" ht="14.4">
      <c r="A43" s="2" t="str">
        <f t="shared" si="5"/>
        <v>DÜZCEİnşaat</v>
      </c>
      <c r="B43" s="14">
        <v>40</v>
      </c>
      <c r="C43" s="14" t="s">
        <v>563</v>
      </c>
      <c r="D43" s="14" t="s">
        <v>465</v>
      </c>
      <c r="E43" s="4" t="s">
        <v>284</v>
      </c>
      <c r="F43" s="4" t="s">
        <v>328</v>
      </c>
      <c r="G43" s="4" t="s">
        <v>226</v>
      </c>
      <c r="H43" s="45" t="s">
        <v>82</v>
      </c>
      <c r="I43" s="51">
        <v>0</v>
      </c>
      <c r="J43" s="51">
        <f t="shared" si="6"/>
        <v>0</v>
      </c>
      <c r="K43" s="51">
        <v>0</v>
      </c>
      <c r="L43" s="51">
        <f t="shared" si="7"/>
        <v>0</v>
      </c>
      <c r="M43" s="46">
        <v>1</v>
      </c>
      <c r="N43" s="46">
        <f t="shared" si="2"/>
        <v>0</v>
      </c>
      <c r="O43" s="47">
        <f t="shared" si="3"/>
        <v>1</v>
      </c>
      <c r="P43" s="104"/>
      <c r="Q43" s="35">
        <f t="shared" si="4"/>
        <v>0</v>
      </c>
    </row>
    <row r="44" spans="1:17" ht="27.6">
      <c r="A44" s="2" t="str">
        <f t="shared" si="5"/>
        <v>DÜZCEİnşaat</v>
      </c>
      <c r="B44" s="14">
        <v>41</v>
      </c>
      <c r="C44" s="14" t="s">
        <v>564</v>
      </c>
      <c r="D44" s="14" t="s">
        <v>465</v>
      </c>
      <c r="E44" s="4" t="s">
        <v>227</v>
      </c>
      <c r="F44" s="4" t="s">
        <v>328</v>
      </c>
      <c r="G44" s="4" t="s">
        <v>228</v>
      </c>
      <c r="H44" s="45" t="s">
        <v>82</v>
      </c>
      <c r="I44" s="51">
        <v>0</v>
      </c>
      <c r="J44" s="51">
        <f t="shared" si="6"/>
        <v>0</v>
      </c>
      <c r="K44" s="51">
        <v>0</v>
      </c>
      <c r="L44" s="51">
        <f t="shared" si="7"/>
        <v>0</v>
      </c>
      <c r="M44" s="46">
        <v>1</v>
      </c>
      <c r="N44" s="46">
        <f t="shared" si="2"/>
        <v>0</v>
      </c>
      <c r="O44" s="47">
        <f t="shared" si="3"/>
        <v>1</v>
      </c>
      <c r="P44" s="104"/>
      <c r="Q44" s="35">
        <f t="shared" si="4"/>
        <v>0</v>
      </c>
    </row>
    <row r="45" spans="1:17" ht="27.6">
      <c r="A45" s="2" t="str">
        <f t="shared" si="5"/>
        <v>DÜZCEİnşaat</v>
      </c>
      <c r="B45" s="14">
        <v>42</v>
      </c>
      <c r="C45" s="14" t="s">
        <v>565</v>
      </c>
      <c r="D45" s="14" t="s">
        <v>465</v>
      </c>
      <c r="E45" s="4" t="s">
        <v>229</v>
      </c>
      <c r="F45" s="4" t="s">
        <v>328</v>
      </c>
      <c r="G45" s="4" t="s">
        <v>230</v>
      </c>
      <c r="H45" s="45" t="s">
        <v>82</v>
      </c>
      <c r="I45" s="51">
        <v>0</v>
      </c>
      <c r="J45" s="51">
        <f t="shared" si="6"/>
        <v>0</v>
      </c>
      <c r="K45" s="51">
        <v>0</v>
      </c>
      <c r="L45" s="51">
        <f t="shared" si="7"/>
        <v>0</v>
      </c>
      <c r="M45" s="46">
        <v>1</v>
      </c>
      <c r="N45" s="46">
        <f t="shared" si="2"/>
        <v>0</v>
      </c>
      <c r="O45" s="47">
        <f t="shared" si="3"/>
        <v>1</v>
      </c>
      <c r="P45" s="104"/>
      <c r="Q45" s="35">
        <f t="shared" si="4"/>
        <v>0</v>
      </c>
    </row>
    <row r="46" spans="1:17" ht="27.6">
      <c r="A46" s="2" t="str">
        <f t="shared" si="5"/>
        <v>DÜZCEİnşaat</v>
      </c>
      <c r="B46" s="14">
        <v>43</v>
      </c>
      <c r="C46" s="14" t="s">
        <v>566</v>
      </c>
      <c r="D46" s="14" t="s">
        <v>465</v>
      </c>
      <c r="E46" s="4" t="s">
        <v>231</v>
      </c>
      <c r="F46" s="4" t="s">
        <v>328</v>
      </c>
      <c r="G46" s="4" t="s">
        <v>232</v>
      </c>
      <c r="H46" s="45" t="s">
        <v>82</v>
      </c>
      <c r="I46" s="51">
        <v>0</v>
      </c>
      <c r="J46" s="51">
        <f t="shared" si="6"/>
        <v>0</v>
      </c>
      <c r="K46" s="51">
        <v>0</v>
      </c>
      <c r="L46" s="51">
        <f t="shared" si="7"/>
        <v>0</v>
      </c>
      <c r="M46" s="46">
        <v>1</v>
      </c>
      <c r="N46" s="46">
        <f t="shared" si="2"/>
        <v>0</v>
      </c>
      <c r="O46" s="47">
        <f t="shared" si="3"/>
        <v>1</v>
      </c>
      <c r="P46" s="104"/>
      <c r="Q46" s="35">
        <f t="shared" si="4"/>
        <v>0</v>
      </c>
    </row>
    <row r="47" spans="1:17" ht="27.6">
      <c r="A47" s="2" t="str">
        <f t="shared" si="5"/>
        <v>DÜZCEİnşaat</v>
      </c>
      <c r="B47" s="14">
        <v>44</v>
      </c>
      <c r="C47" s="14" t="s">
        <v>567</v>
      </c>
      <c r="D47" s="14" t="s">
        <v>465</v>
      </c>
      <c r="E47" s="4" t="s">
        <v>233</v>
      </c>
      <c r="F47" s="4" t="s">
        <v>328</v>
      </c>
      <c r="G47" s="4" t="s">
        <v>234</v>
      </c>
      <c r="H47" s="45" t="s">
        <v>82</v>
      </c>
      <c r="I47" s="51">
        <v>0</v>
      </c>
      <c r="J47" s="51">
        <f t="shared" si="6"/>
        <v>0</v>
      </c>
      <c r="K47" s="51">
        <v>0</v>
      </c>
      <c r="L47" s="51">
        <f t="shared" si="7"/>
        <v>0</v>
      </c>
      <c r="M47" s="46">
        <v>1</v>
      </c>
      <c r="N47" s="46">
        <f t="shared" si="2"/>
        <v>0</v>
      </c>
      <c r="O47" s="47">
        <f t="shared" si="3"/>
        <v>1</v>
      </c>
      <c r="P47" s="104"/>
      <c r="Q47" s="35">
        <f t="shared" si="4"/>
        <v>0</v>
      </c>
    </row>
    <row r="48" spans="1:17" ht="14.4">
      <c r="A48" s="2" t="str">
        <f t="shared" si="5"/>
        <v>DÜZCEİnşaat</v>
      </c>
      <c r="B48" s="14">
        <v>45</v>
      </c>
      <c r="C48" s="14" t="s">
        <v>568</v>
      </c>
      <c r="D48" s="14" t="s">
        <v>465</v>
      </c>
      <c r="E48" s="4" t="s">
        <v>286</v>
      </c>
      <c r="F48" s="4" t="s">
        <v>332</v>
      </c>
      <c r="G48" s="4" t="s">
        <v>235</v>
      </c>
      <c r="H48" s="45" t="s">
        <v>82</v>
      </c>
      <c r="I48" s="51">
        <v>1213.1300000000001</v>
      </c>
      <c r="J48" s="51">
        <f t="shared" si="6"/>
        <v>0</v>
      </c>
      <c r="K48" s="51">
        <v>0</v>
      </c>
      <c r="L48" s="51">
        <f t="shared" si="7"/>
        <v>0</v>
      </c>
      <c r="M48" s="46">
        <v>1</v>
      </c>
      <c r="N48" s="46">
        <f t="shared" si="2"/>
        <v>0</v>
      </c>
      <c r="O48" s="47">
        <f t="shared" si="3"/>
        <v>1214.1300000000001</v>
      </c>
      <c r="P48" s="104"/>
      <c r="Q48" s="35">
        <f t="shared" si="4"/>
        <v>0</v>
      </c>
    </row>
    <row r="49" spans="1:17" ht="14.4">
      <c r="A49" s="2" t="str">
        <f t="shared" si="5"/>
        <v>DÜZCEİnşaat</v>
      </c>
      <c r="B49" s="14">
        <v>46</v>
      </c>
      <c r="C49" s="14" t="s">
        <v>569</v>
      </c>
      <c r="D49" s="14" t="s">
        <v>465</v>
      </c>
      <c r="E49" s="4" t="s">
        <v>285</v>
      </c>
      <c r="F49" s="4" t="s">
        <v>337</v>
      </c>
      <c r="G49" s="4" t="s">
        <v>29</v>
      </c>
      <c r="H49" s="45" t="s">
        <v>82</v>
      </c>
      <c r="I49" s="51">
        <v>733.36</v>
      </c>
      <c r="J49" s="51">
        <f t="shared" si="6"/>
        <v>0</v>
      </c>
      <c r="K49" s="51">
        <v>0</v>
      </c>
      <c r="L49" s="51">
        <f t="shared" si="7"/>
        <v>0</v>
      </c>
      <c r="M49" s="46">
        <v>1</v>
      </c>
      <c r="N49" s="46">
        <f t="shared" si="2"/>
        <v>0</v>
      </c>
      <c r="O49" s="47">
        <f t="shared" si="3"/>
        <v>734.36</v>
      </c>
      <c r="P49" s="104"/>
      <c r="Q49" s="35">
        <f t="shared" si="4"/>
        <v>0</v>
      </c>
    </row>
    <row r="50" spans="1:17" ht="14.4">
      <c r="A50" s="2" t="str">
        <f t="shared" si="5"/>
        <v>DÜZCEİnşaat</v>
      </c>
      <c r="B50" s="14">
        <v>47</v>
      </c>
      <c r="C50" s="14" t="s">
        <v>570</v>
      </c>
      <c r="D50" s="14" t="s">
        <v>465</v>
      </c>
      <c r="E50" s="4" t="s">
        <v>238</v>
      </c>
      <c r="F50" s="4" t="s">
        <v>324</v>
      </c>
      <c r="G50" s="4" t="s">
        <v>31</v>
      </c>
      <c r="H50" s="45" t="s">
        <v>82</v>
      </c>
      <c r="I50" s="51">
        <v>0</v>
      </c>
      <c r="J50" s="51">
        <f t="shared" si="6"/>
        <v>0</v>
      </c>
      <c r="K50" s="51">
        <v>0</v>
      </c>
      <c r="L50" s="51">
        <f t="shared" si="7"/>
        <v>0</v>
      </c>
      <c r="M50" s="46">
        <v>1</v>
      </c>
      <c r="N50" s="46">
        <f t="shared" si="2"/>
        <v>0</v>
      </c>
      <c r="O50" s="47">
        <f t="shared" si="3"/>
        <v>1</v>
      </c>
      <c r="P50" s="104"/>
      <c r="Q50" s="35">
        <f t="shared" si="4"/>
        <v>0</v>
      </c>
    </row>
    <row r="51" spans="1:17" ht="14.4">
      <c r="A51" s="2" t="str">
        <f t="shared" si="5"/>
        <v>DÜZCEİnşaat</v>
      </c>
      <c r="B51" s="14">
        <v>48</v>
      </c>
      <c r="C51" s="14" t="s">
        <v>571</v>
      </c>
      <c r="D51" s="14" t="s">
        <v>465</v>
      </c>
      <c r="E51" s="4" t="s">
        <v>239</v>
      </c>
      <c r="F51" s="4" t="s">
        <v>333</v>
      </c>
      <c r="G51" s="4" t="s">
        <v>32</v>
      </c>
      <c r="H51" s="45" t="s">
        <v>82</v>
      </c>
      <c r="I51" s="51">
        <v>0</v>
      </c>
      <c r="J51" s="51">
        <f t="shared" si="6"/>
        <v>0</v>
      </c>
      <c r="K51" s="51">
        <v>0</v>
      </c>
      <c r="L51" s="51">
        <f t="shared" si="7"/>
        <v>0</v>
      </c>
      <c r="M51" s="46">
        <v>1</v>
      </c>
      <c r="N51" s="46">
        <f t="shared" si="2"/>
        <v>0</v>
      </c>
      <c r="O51" s="47">
        <f t="shared" si="3"/>
        <v>1</v>
      </c>
      <c r="P51" s="104"/>
      <c r="Q51" s="35">
        <f t="shared" si="4"/>
        <v>0</v>
      </c>
    </row>
    <row r="52" spans="1:17" ht="27.6">
      <c r="A52" s="2" t="str">
        <f t="shared" si="5"/>
        <v>DÜZCEİnşaat</v>
      </c>
      <c r="B52" s="14">
        <v>49</v>
      </c>
      <c r="C52" s="14" t="s">
        <v>572</v>
      </c>
      <c r="D52" s="14" t="s">
        <v>465</v>
      </c>
      <c r="E52" s="4" t="s">
        <v>236</v>
      </c>
      <c r="F52" s="4" t="s">
        <v>326</v>
      </c>
      <c r="G52" s="4" t="s">
        <v>237</v>
      </c>
      <c r="H52" s="45" t="s">
        <v>82</v>
      </c>
      <c r="I52" s="51">
        <v>0</v>
      </c>
      <c r="J52" s="51">
        <f t="shared" si="6"/>
        <v>0</v>
      </c>
      <c r="K52" s="51">
        <v>0</v>
      </c>
      <c r="L52" s="51">
        <f t="shared" si="7"/>
        <v>0</v>
      </c>
      <c r="M52" s="46">
        <v>1</v>
      </c>
      <c r="N52" s="46">
        <f t="shared" si="2"/>
        <v>0</v>
      </c>
      <c r="O52" s="47">
        <f t="shared" si="3"/>
        <v>1</v>
      </c>
      <c r="P52" s="104"/>
      <c r="Q52" s="35">
        <f t="shared" si="4"/>
        <v>0</v>
      </c>
    </row>
    <row r="53" spans="1:17" ht="27.6">
      <c r="A53" s="2" t="str">
        <f t="shared" si="5"/>
        <v>DÜZCEİnşaat</v>
      </c>
      <c r="B53" s="14">
        <v>50</v>
      </c>
      <c r="C53" s="14" t="s">
        <v>573</v>
      </c>
      <c r="D53" s="14" t="s">
        <v>465</v>
      </c>
      <c r="E53" s="4" t="s">
        <v>93</v>
      </c>
      <c r="F53" s="4" t="s">
        <v>326</v>
      </c>
      <c r="G53" s="4" t="s">
        <v>94</v>
      </c>
      <c r="H53" s="45" t="s">
        <v>84</v>
      </c>
      <c r="I53" s="51">
        <v>0</v>
      </c>
      <c r="J53" s="51">
        <f t="shared" si="6"/>
        <v>0</v>
      </c>
      <c r="K53" s="51">
        <v>0</v>
      </c>
      <c r="L53" s="51">
        <f t="shared" si="7"/>
        <v>0</v>
      </c>
      <c r="M53" s="46">
        <v>1</v>
      </c>
      <c r="N53" s="46">
        <f t="shared" si="2"/>
        <v>0</v>
      </c>
      <c r="O53" s="47">
        <f t="shared" si="3"/>
        <v>1</v>
      </c>
      <c r="P53" s="104"/>
      <c r="Q53" s="35">
        <f t="shared" si="4"/>
        <v>0</v>
      </c>
    </row>
    <row r="54" spans="1:17" ht="14.4">
      <c r="A54" s="2" t="str">
        <f t="shared" si="5"/>
        <v>DÜZCEİnşaat</v>
      </c>
      <c r="B54" s="14">
        <v>51</v>
      </c>
      <c r="C54" s="14" t="s">
        <v>574</v>
      </c>
      <c r="D54" s="14" t="s">
        <v>465</v>
      </c>
      <c r="E54" s="4" t="s">
        <v>240</v>
      </c>
      <c r="F54" s="4" t="s">
        <v>326</v>
      </c>
      <c r="G54" s="4" t="s">
        <v>92</v>
      </c>
      <c r="H54" s="45" t="s">
        <v>82</v>
      </c>
      <c r="I54" s="51">
        <v>0</v>
      </c>
      <c r="J54" s="51">
        <f t="shared" si="6"/>
        <v>0</v>
      </c>
      <c r="K54" s="51">
        <v>0</v>
      </c>
      <c r="L54" s="51">
        <f t="shared" si="7"/>
        <v>0</v>
      </c>
      <c r="M54" s="46">
        <v>1</v>
      </c>
      <c r="N54" s="46">
        <f t="shared" si="2"/>
        <v>0</v>
      </c>
      <c r="O54" s="47">
        <f t="shared" si="3"/>
        <v>1</v>
      </c>
      <c r="P54" s="104"/>
      <c r="Q54" s="35">
        <f t="shared" si="4"/>
        <v>0</v>
      </c>
    </row>
    <row r="55" spans="1:17" ht="27.6">
      <c r="A55" s="2" t="str">
        <f t="shared" si="5"/>
        <v>DÜZCEİnşaat</v>
      </c>
      <c r="B55" s="14">
        <v>52</v>
      </c>
      <c r="C55" s="14" t="s">
        <v>575</v>
      </c>
      <c r="D55" s="14" t="s">
        <v>465</v>
      </c>
      <c r="E55" s="4" t="s">
        <v>241</v>
      </c>
      <c r="F55" s="4" t="s">
        <v>329</v>
      </c>
      <c r="G55" s="4" t="s">
        <v>242</v>
      </c>
      <c r="H55" s="45" t="s">
        <v>82</v>
      </c>
      <c r="I55" s="51">
        <v>110.95</v>
      </c>
      <c r="J55" s="51">
        <f t="shared" si="6"/>
        <v>0</v>
      </c>
      <c r="K55" s="51">
        <v>0</v>
      </c>
      <c r="L55" s="51">
        <f t="shared" si="7"/>
        <v>0</v>
      </c>
      <c r="M55" s="46">
        <v>1</v>
      </c>
      <c r="N55" s="46">
        <f t="shared" si="2"/>
        <v>0</v>
      </c>
      <c r="O55" s="47">
        <f t="shared" si="3"/>
        <v>111.95</v>
      </c>
      <c r="P55" s="104"/>
      <c r="Q55" s="35">
        <f t="shared" si="4"/>
        <v>0</v>
      </c>
    </row>
    <row r="56" spans="1:17" ht="27.6">
      <c r="A56" s="2" t="str">
        <f t="shared" si="5"/>
        <v>DÜZCEİnşaat</v>
      </c>
      <c r="B56" s="14">
        <v>53</v>
      </c>
      <c r="C56" s="14" t="s">
        <v>576</v>
      </c>
      <c r="D56" s="14" t="s">
        <v>465</v>
      </c>
      <c r="E56" s="4" t="s">
        <v>243</v>
      </c>
      <c r="F56" s="4" t="s">
        <v>329</v>
      </c>
      <c r="G56" s="4" t="s">
        <v>244</v>
      </c>
      <c r="H56" s="45" t="s">
        <v>82</v>
      </c>
      <c r="I56" s="51">
        <v>0</v>
      </c>
      <c r="J56" s="51">
        <f t="shared" si="6"/>
        <v>0</v>
      </c>
      <c r="K56" s="51">
        <v>0</v>
      </c>
      <c r="L56" s="51">
        <f t="shared" si="7"/>
        <v>0</v>
      </c>
      <c r="M56" s="46">
        <v>1</v>
      </c>
      <c r="N56" s="46">
        <f t="shared" si="2"/>
        <v>0</v>
      </c>
      <c r="O56" s="47">
        <f t="shared" si="3"/>
        <v>1</v>
      </c>
      <c r="P56" s="104"/>
      <c r="Q56" s="35">
        <f t="shared" si="4"/>
        <v>0</v>
      </c>
    </row>
    <row r="57" spans="1:17" ht="27.6">
      <c r="A57" s="2" t="str">
        <f t="shared" si="5"/>
        <v>DÜZCEİnşaat</v>
      </c>
      <c r="B57" s="14">
        <v>54</v>
      </c>
      <c r="C57" s="14" t="s">
        <v>577</v>
      </c>
      <c r="D57" s="14" t="s">
        <v>465</v>
      </c>
      <c r="E57" s="4" t="s">
        <v>245</v>
      </c>
      <c r="F57" s="4" t="s">
        <v>328</v>
      </c>
      <c r="G57" s="4" t="s">
        <v>246</v>
      </c>
      <c r="H57" s="45" t="s">
        <v>82</v>
      </c>
      <c r="I57" s="51">
        <v>227.65</v>
      </c>
      <c r="J57" s="51">
        <f t="shared" si="6"/>
        <v>0</v>
      </c>
      <c r="K57" s="51">
        <v>0</v>
      </c>
      <c r="L57" s="51">
        <f t="shared" si="7"/>
        <v>0</v>
      </c>
      <c r="M57" s="46">
        <v>16</v>
      </c>
      <c r="N57" s="46">
        <f t="shared" si="2"/>
        <v>0</v>
      </c>
      <c r="O57" s="47">
        <f t="shared" si="3"/>
        <v>243.65</v>
      </c>
      <c r="P57" s="104"/>
      <c r="Q57" s="35">
        <f t="shared" si="4"/>
        <v>0</v>
      </c>
    </row>
    <row r="58" spans="1:17" ht="27.6">
      <c r="A58" s="2" t="str">
        <f t="shared" si="5"/>
        <v>DÜZCEİnşaat</v>
      </c>
      <c r="B58" s="14">
        <v>55</v>
      </c>
      <c r="C58" s="14" t="s">
        <v>578</v>
      </c>
      <c r="D58" s="14" t="s">
        <v>465</v>
      </c>
      <c r="E58" s="4" t="s">
        <v>247</v>
      </c>
      <c r="F58" s="4" t="s">
        <v>328</v>
      </c>
      <c r="G58" s="4" t="s">
        <v>248</v>
      </c>
      <c r="H58" s="45" t="s">
        <v>82</v>
      </c>
      <c r="I58" s="51">
        <v>0</v>
      </c>
      <c r="J58" s="51">
        <f t="shared" si="6"/>
        <v>0</v>
      </c>
      <c r="K58" s="51">
        <v>0</v>
      </c>
      <c r="L58" s="51">
        <f t="shared" si="7"/>
        <v>0</v>
      </c>
      <c r="M58" s="46">
        <v>1</v>
      </c>
      <c r="N58" s="46">
        <f t="shared" si="2"/>
        <v>0</v>
      </c>
      <c r="O58" s="47">
        <f t="shared" si="3"/>
        <v>1</v>
      </c>
      <c r="P58" s="104"/>
      <c r="Q58" s="35">
        <f t="shared" si="4"/>
        <v>0</v>
      </c>
    </row>
    <row r="59" spans="1:17" ht="27.6">
      <c r="A59" s="2" t="str">
        <f t="shared" si="5"/>
        <v>DÜZCEİnşaat</v>
      </c>
      <c r="B59" s="14">
        <v>56</v>
      </c>
      <c r="C59" s="14" t="s">
        <v>579</v>
      </c>
      <c r="D59" s="14" t="s">
        <v>465</v>
      </c>
      <c r="E59" s="4" t="s">
        <v>249</v>
      </c>
      <c r="F59" s="4" t="s">
        <v>328</v>
      </c>
      <c r="G59" s="4" t="s">
        <v>250</v>
      </c>
      <c r="H59" s="45" t="s">
        <v>82</v>
      </c>
      <c r="I59" s="51">
        <v>112.86</v>
      </c>
      <c r="J59" s="51">
        <f t="shared" si="6"/>
        <v>0</v>
      </c>
      <c r="K59" s="51">
        <v>0</v>
      </c>
      <c r="L59" s="51">
        <f t="shared" si="7"/>
        <v>0</v>
      </c>
      <c r="M59" s="46">
        <v>1</v>
      </c>
      <c r="N59" s="46">
        <f t="shared" si="2"/>
        <v>0</v>
      </c>
      <c r="O59" s="47">
        <f t="shared" si="3"/>
        <v>113.86</v>
      </c>
      <c r="P59" s="104"/>
      <c r="Q59" s="35">
        <f t="shared" si="4"/>
        <v>0</v>
      </c>
    </row>
    <row r="60" spans="1:17" ht="27.6">
      <c r="A60" s="2" t="str">
        <f t="shared" si="5"/>
        <v>DÜZCEİnşaat</v>
      </c>
      <c r="B60" s="14">
        <v>57</v>
      </c>
      <c r="C60" s="14" t="s">
        <v>580</v>
      </c>
      <c r="D60" s="14" t="s">
        <v>465</v>
      </c>
      <c r="E60" s="4" t="s">
        <v>251</v>
      </c>
      <c r="F60" s="4" t="s">
        <v>328</v>
      </c>
      <c r="G60" s="4" t="s">
        <v>252</v>
      </c>
      <c r="H60" s="45" t="s">
        <v>82</v>
      </c>
      <c r="I60" s="51">
        <v>0</v>
      </c>
      <c r="J60" s="51">
        <f t="shared" si="6"/>
        <v>0</v>
      </c>
      <c r="K60" s="51">
        <v>0</v>
      </c>
      <c r="L60" s="51">
        <f t="shared" si="7"/>
        <v>0</v>
      </c>
      <c r="M60" s="46">
        <v>1</v>
      </c>
      <c r="N60" s="46">
        <f t="shared" si="2"/>
        <v>0</v>
      </c>
      <c r="O60" s="47">
        <f t="shared" si="3"/>
        <v>1</v>
      </c>
      <c r="P60" s="104"/>
      <c r="Q60" s="35">
        <f t="shared" si="4"/>
        <v>0</v>
      </c>
    </row>
    <row r="61" spans="1:17" ht="14.4">
      <c r="A61" s="2" t="str">
        <f t="shared" si="5"/>
        <v>DÜZCEİnşaat</v>
      </c>
      <c r="B61" s="14">
        <v>58</v>
      </c>
      <c r="C61" s="14" t="s">
        <v>581</v>
      </c>
      <c r="D61" s="14" t="s">
        <v>465</v>
      </c>
      <c r="E61" s="4" t="s">
        <v>253</v>
      </c>
      <c r="F61" s="4" t="s">
        <v>328</v>
      </c>
      <c r="G61" s="4" t="s">
        <v>254</v>
      </c>
      <c r="H61" s="45" t="s">
        <v>82</v>
      </c>
      <c r="I61" s="51">
        <v>72</v>
      </c>
      <c r="J61" s="51">
        <f t="shared" si="6"/>
        <v>0</v>
      </c>
      <c r="K61" s="51">
        <v>0</v>
      </c>
      <c r="L61" s="51">
        <f t="shared" si="7"/>
        <v>0</v>
      </c>
      <c r="M61" s="46">
        <v>15</v>
      </c>
      <c r="N61" s="46">
        <f t="shared" si="2"/>
        <v>0</v>
      </c>
      <c r="O61" s="47">
        <f t="shared" si="3"/>
        <v>87</v>
      </c>
      <c r="P61" s="104"/>
      <c r="Q61" s="35">
        <f t="shared" si="4"/>
        <v>0</v>
      </c>
    </row>
    <row r="62" spans="1:17" ht="14.4">
      <c r="A62" s="2" t="str">
        <f t="shared" si="5"/>
        <v>DÜZCEİnşaat</v>
      </c>
      <c r="B62" s="14">
        <v>59</v>
      </c>
      <c r="C62" s="14" t="s">
        <v>582</v>
      </c>
      <c r="D62" s="14" t="s">
        <v>465</v>
      </c>
      <c r="E62" s="4" t="s">
        <v>255</v>
      </c>
      <c r="F62" s="4" t="s">
        <v>328</v>
      </c>
      <c r="G62" s="4" t="s">
        <v>256</v>
      </c>
      <c r="H62" s="45" t="s">
        <v>82</v>
      </c>
      <c r="I62" s="51">
        <v>0</v>
      </c>
      <c r="J62" s="51">
        <f t="shared" si="6"/>
        <v>0</v>
      </c>
      <c r="K62" s="51">
        <v>0</v>
      </c>
      <c r="L62" s="51">
        <f t="shared" si="7"/>
        <v>0</v>
      </c>
      <c r="M62" s="46">
        <v>1</v>
      </c>
      <c r="N62" s="46">
        <f t="shared" si="2"/>
        <v>0</v>
      </c>
      <c r="O62" s="47">
        <f t="shared" si="3"/>
        <v>1</v>
      </c>
      <c r="P62" s="104"/>
      <c r="Q62" s="35">
        <f t="shared" si="4"/>
        <v>0</v>
      </c>
    </row>
    <row r="63" spans="1:17" ht="27.6">
      <c r="A63" s="2" t="str">
        <f t="shared" si="5"/>
        <v>DÜZCEİnşaat</v>
      </c>
      <c r="B63" s="14">
        <v>60</v>
      </c>
      <c r="C63" s="14" t="s">
        <v>583</v>
      </c>
      <c r="D63" s="14" t="s">
        <v>465</v>
      </c>
      <c r="E63" s="4" t="s">
        <v>257</v>
      </c>
      <c r="F63" s="4" t="s">
        <v>328</v>
      </c>
      <c r="G63" s="4" t="s">
        <v>258</v>
      </c>
      <c r="H63" s="45" t="s">
        <v>82</v>
      </c>
      <c r="I63" s="51">
        <v>0</v>
      </c>
      <c r="J63" s="51">
        <f t="shared" si="6"/>
        <v>0</v>
      </c>
      <c r="K63" s="51">
        <v>0</v>
      </c>
      <c r="L63" s="51">
        <f t="shared" si="7"/>
        <v>0</v>
      </c>
      <c r="M63" s="46">
        <v>1</v>
      </c>
      <c r="N63" s="46">
        <f t="shared" si="2"/>
        <v>0</v>
      </c>
      <c r="O63" s="47">
        <f t="shared" si="3"/>
        <v>1</v>
      </c>
      <c r="P63" s="104"/>
      <c r="Q63" s="35">
        <f t="shared" si="4"/>
        <v>0</v>
      </c>
    </row>
    <row r="64" spans="1:17" ht="14.4">
      <c r="A64" s="2" t="str">
        <f t="shared" si="5"/>
        <v>DÜZCEİnşaat</v>
      </c>
      <c r="B64" s="14">
        <v>61</v>
      </c>
      <c r="C64" s="14" t="s">
        <v>584</v>
      </c>
      <c r="D64" s="14" t="s">
        <v>465</v>
      </c>
      <c r="E64" s="4" t="s">
        <v>34</v>
      </c>
      <c r="F64" s="4" t="s">
        <v>329</v>
      </c>
      <c r="G64" s="4" t="s">
        <v>35</v>
      </c>
      <c r="H64" s="45" t="s">
        <v>82</v>
      </c>
      <c r="I64" s="51">
        <v>1182</v>
      </c>
      <c r="J64" s="51">
        <f t="shared" si="6"/>
        <v>0</v>
      </c>
      <c r="K64" s="51">
        <v>0</v>
      </c>
      <c r="L64" s="51">
        <f t="shared" si="7"/>
        <v>0</v>
      </c>
      <c r="M64" s="46">
        <v>1</v>
      </c>
      <c r="N64" s="46">
        <f t="shared" si="2"/>
        <v>0</v>
      </c>
      <c r="O64" s="47">
        <f t="shared" si="3"/>
        <v>1183</v>
      </c>
      <c r="P64" s="104"/>
      <c r="Q64" s="35">
        <f t="shared" si="4"/>
        <v>0</v>
      </c>
    </row>
    <row r="65" spans="1:17" ht="27.6">
      <c r="A65" s="2" t="str">
        <f t="shared" si="5"/>
        <v>DÜZCEİnşaat</v>
      </c>
      <c r="B65" s="14">
        <v>62</v>
      </c>
      <c r="C65" s="14" t="s">
        <v>585</v>
      </c>
      <c r="D65" s="14" t="s">
        <v>465</v>
      </c>
      <c r="E65" s="4" t="s">
        <v>96</v>
      </c>
      <c r="F65" s="4" t="s">
        <v>329</v>
      </c>
      <c r="G65" s="4" t="s">
        <v>95</v>
      </c>
      <c r="H65" s="45" t="s">
        <v>82</v>
      </c>
      <c r="I65" s="51">
        <v>10.0572</v>
      </c>
      <c r="J65" s="51">
        <f t="shared" si="6"/>
        <v>0</v>
      </c>
      <c r="K65" s="51">
        <v>0</v>
      </c>
      <c r="L65" s="51">
        <f t="shared" si="7"/>
        <v>0</v>
      </c>
      <c r="M65" s="46">
        <v>1</v>
      </c>
      <c r="N65" s="46">
        <f t="shared" si="2"/>
        <v>0</v>
      </c>
      <c r="O65" s="47">
        <f t="shared" si="3"/>
        <v>11.0572</v>
      </c>
      <c r="P65" s="104"/>
      <c r="Q65" s="35">
        <f t="shared" si="4"/>
        <v>0</v>
      </c>
    </row>
    <row r="66" spans="1:17" ht="14.4">
      <c r="A66" s="2" t="str">
        <f t="shared" si="5"/>
        <v>DÜZCEİnşaat</v>
      </c>
      <c r="B66" s="14">
        <v>63</v>
      </c>
      <c r="C66" s="14" t="s">
        <v>586</v>
      </c>
      <c r="D66" s="14" t="s">
        <v>465</v>
      </c>
      <c r="E66" s="4" t="s">
        <v>259</v>
      </c>
      <c r="F66" s="4" t="s">
        <v>330</v>
      </c>
      <c r="G66" s="4" t="s">
        <v>186</v>
      </c>
      <c r="H66" s="45" t="s">
        <v>84</v>
      </c>
      <c r="I66" s="51">
        <v>0</v>
      </c>
      <c r="J66" s="51">
        <f t="shared" si="6"/>
        <v>0</v>
      </c>
      <c r="K66" s="51">
        <v>0</v>
      </c>
      <c r="L66" s="51">
        <f t="shared" si="7"/>
        <v>0</v>
      </c>
      <c r="M66" s="46">
        <v>1</v>
      </c>
      <c r="N66" s="46">
        <f t="shared" si="2"/>
        <v>0</v>
      </c>
      <c r="O66" s="47">
        <f t="shared" si="3"/>
        <v>1</v>
      </c>
      <c r="P66" s="104"/>
      <c r="Q66" s="35">
        <f t="shared" si="4"/>
        <v>0</v>
      </c>
    </row>
    <row r="67" spans="1:17" ht="14.4">
      <c r="A67" s="2" t="str">
        <f t="shared" si="5"/>
        <v>DÜZCEİnşaat</v>
      </c>
      <c r="B67" s="14">
        <v>64</v>
      </c>
      <c r="C67" s="14" t="s">
        <v>587</v>
      </c>
      <c r="D67" s="14" t="s">
        <v>465</v>
      </c>
      <c r="E67" s="4" t="s">
        <v>260</v>
      </c>
      <c r="F67" s="4" t="s">
        <v>330</v>
      </c>
      <c r="G67" s="4" t="s">
        <v>187</v>
      </c>
      <c r="H67" s="45" t="s">
        <v>84</v>
      </c>
      <c r="I67" s="51">
        <v>0</v>
      </c>
      <c r="J67" s="51">
        <f t="shared" si="6"/>
        <v>0</v>
      </c>
      <c r="K67" s="51">
        <v>0</v>
      </c>
      <c r="L67" s="51">
        <f t="shared" si="7"/>
        <v>0</v>
      </c>
      <c r="M67" s="46">
        <v>1</v>
      </c>
      <c r="N67" s="46">
        <f t="shared" si="2"/>
        <v>0</v>
      </c>
      <c r="O67" s="47">
        <f t="shared" si="3"/>
        <v>1</v>
      </c>
      <c r="P67" s="104"/>
      <c r="Q67" s="35">
        <f t="shared" si="4"/>
        <v>0</v>
      </c>
    </row>
    <row r="68" spans="1:17" ht="27.6">
      <c r="A68" s="2" t="str">
        <f t="shared" si="5"/>
        <v>DÜZCEİnşaat</v>
      </c>
      <c r="B68" s="14">
        <v>65</v>
      </c>
      <c r="C68" s="14" t="s">
        <v>588</v>
      </c>
      <c r="D68" s="14" t="s">
        <v>465</v>
      </c>
      <c r="E68" s="4" t="s">
        <v>86</v>
      </c>
      <c r="F68" s="4" t="s">
        <v>326</v>
      </c>
      <c r="G68" s="4" t="s">
        <v>87</v>
      </c>
      <c r="H68" s="45" t="s">
        <v>82</v>
      </c>
      <c r="I68" s="51">
        <v>0</v>
      </c>
      <c r="J68" s="51">
        <f t="shared" ref="J68:J99" si="8">I68*P68</f>
        <v>0</v>
      </c>
      <c r="K68" s="51">
        <v>0</v>
      </c>
      <c r="L68" s="51">
        <f t="shared" ref="L68:L99" si="9">K68*P68</f>
        <v>0</v>
      </c>
      <c r="M68" s="46">
        <v>1</v>
      </c>
      <c r="N68" s="46">
        <f t="shared" ref="N68:N131" si="10">M68*P68</f>
        <v>0</v>
      </c>
      <c r="O68" s="47">
        <f t="shared" ref="O68:O131" si="11">I68+K68+M68</f>
        <v>1</v>
      </c>
      <c r="P68" s="104"/>
      <c r="Q68" s="35">
        <f t="shared" ref="Q68:Q131" si="12">O68*P68</f>
        <v>0</v>
      </c>
    </row>
    <row r="69" spans="1:17" ht="27.6">
      <c r="A69" s="2" t="str">
        <f t="shared" ref="A69:A132" si="13">CONCATENATE("DÜZCE",D69)</f>
        <v>DÜZCEİnşaat</v>
      </c>
      <c r="B69" s="14">
        <v>66</v>
      </c>
      <c r="C69" s="14" t="s">
        <v>589</v>
      </c>
      <c r="D69" s="14" t="s">
        <v>465</v>
      </c>
      <c r="E69" s="4" t="s">
        <v>261</v>
      </c>
      <c r="F69" s="4" t="s">
        <v>331</v>
      </c>
      <c r="G69" s="4" t="s">
        <v>262</v>
      </c>
      <c r="H69" s="45" t="s">
        <v>82</v>
      </c>
      <c r="I69" s="51">
        <v>0</v>
      </c>
      <c r="J69" s="51">
        <f t="shared" si="8"/>
        <v>0</v>
      </c>
      <c r="K69" s="51">
        <v>0</v>
      </c>
      <c r="L69" s="51">
        <f t="shared" si="9"/>
        <v>0</v>
      </c>
      <c r="M69" s="46">
        <v>22</v>
      </c>
      <c r="N69" s="46">
        <f t="shared" si="10"/>
        <v>0</v>
      </c>
      <c r="O69" s="47">
        <f t="shared" si="11"/>
        <v>22</v>
      </c>
      <c r="P69" s="104"/>
      <c r="Q69" s="35">
        <f t="shared" si="12"/>
        <v>0</v>
      </c>
    </row>
    <row r="70" spans="1:17" ht="14.4">
      <c r="A70" s="2" t="str">
        <f t="shared" si="13"/>
        <v>DÜZCEİnşaat</v>
      </c>
      <c r="B70" s="14">
        <v>67</v>
      </c>
      <c r="C70" s="14" t="s">
        <v>590</v>
      </c>
      <c r="D70" s="14" t="s">
        <v>465</v>
      </c>
      <c r="E70" s="4" t="s">
        <v>263</v>
      </c>
      <c r="F70" s="4" t="s">
        <v>338</v>
      </c>
      <c r="G70" s="4" t="s">
        <v>91</v>
      </c>
      <c r="H70" s="45" t="s">
        <v>84</v>
      </c>
      <c r="I70" s="51">
        <v>0</v>
      </c>
      <c r="J70" s="51">
        <f t="shared" si="8"/>
        <v>0</v>
      </c>
      <c r="K70" s="51">
        <v>0</v>
      </c>
      <c r="L70" s="51">
        <f t="shared" si="9"/>
        <v>0</v>
      </c>
      <c r="M70" s="46">
        <v>1</v>
      </c>
      <c r="N70" s="46">
        <f t="shared" si="10"/>
        <v>0</v>
      </c>
      <c r="O70" s="47">
        <f t="shared" si="11"/>
        <v>1</v>
      </c>
      <c r="P70" s="104"/>
      <c r="Q70" s="35">
        <f t="shared" si="12"/>
        <v>0</v>
      </c>
    </row>
    <row r="71" spans="1:17" ht="27.6">
      <c r="A71" s="2" t="str">
        <f t="shared" si="13"/>
        <v>DÜZCEİnşaat</v>
      </c>
      <c r="B71" s="14">
        <v>68</v>
      </c>
      <c r="C71" s="14" t="s">
        <v>591</v>
      </c>
      <c r="D71" s="14" t="s">
        <v>465</v>
      </c>
      <c r="E71" s="4" t="s">
        <v>36</v>
      </c>
      <c r="F71" s="4" t="s">
        <v>325</v>
      </c>
      <c r="G71" s="4" t="s">
        <v>88</v>
      </c>
      <c r="H71" s="45" t="s">
        <v>82</v>
      </c>
      <c r="I71" s="51">
        <v>0</v>
      </c>
      <c r="J71" s="51">
        <f t="shared" si="8"/>
        <v>0</v>
      </c>
      <c r="K71" s="51">
        <v>0</v>
      </c>
      <c r="L71" s="51">
        <f t="shared" si="9"/>
        <v>0</v>
      </c>
      <c r="M71" s="46">
        <v>1</v>
      </c>
      <c r="N71" s="46">
        <f t="shared" si="10"/>
        <v>0</v>
      </c>
      <c r="O71" s="47">
        <f t="shared" si="11"/>
        <v>1</v>
      </c>
      <c r="P71" s="104"/>
      <c r="Q71" s="35">
        <f t="shared" si="12"/>
        <v>0</v>
      </c>
    </row>
    <row r="72" spans="1:17" ht="14.4">
      <c r="A72" s="2" t="str">
        <f t="shared" si="13"/>
        <v>DÜZCEİnşaat</v>
      </c>
      <c r="B72" s="14">
        <v>69</v>
      </c>
      <c r="C72" s="14" t="s">
        <v>592</v>
      </c>
      <c r="D72" s="14" t="s">
        <v>465</v>
      </c>
      <c r="E72" s="4" t="s">
        <v>90</v>
      </c>
      <c r="F72" s="4" t="s">
        <v>325</v>
      </c>
      <c r="G72" s="4" t="s">
        <v>89</v>
      </c>
      <c r="H72" s="45" t="s">
        <v>82</v>
      </c>
      <c r="I72" s="51">
        <v>0</v>
      </c>
      <c r="J72" s="51">
        <f t="shared" si="8"/>
        <v>0</v>
      </c>
      <c r="K72" s="51">
        <v>0</v>
      </c>
      <c r="L72" s="51">
        <f t="shared" si="9"/>
        <v>0</v>
      </c>
      <c r="M72" s="46">
        <v>1</v>
      </c>
      <c r="N72" s="46">
        <f t="shared" si="10"/>
        <v>0</v>
      </c>
      <c r="O72" s="47">
        <f t="shared" si="11"/>
        <v>1</v>
      </c>
      <c r="P72" s="104"/>
      <c r="Q72" s="35">
        <f t="shared" si="12"/>
        <v>0</v>
      </c>
    </row>
    <row r="73" spans="1:17" ht="27.6">
      <c r="A73" s="2" t="str">
        <f t="shared" si="13"/>
        <v>DÜZCEİnşaat</v>
      </c>
      <c r="B73" s="14">
        <v>70</v>
      </c>
      <c r="C73" s="14" t="s">
        <v>593</v>
      </c>
      <c r="D73" s="14" t="s">
        <v>465</v>
      </c>
      <c r="E73" s="4">
        <v>23241</v>
      </c>
      <c r="F73" s="4" t="s">
        <v>325</v>
      </c>
      <c r="G73" s="4" t="s">
        <v>98</v>
      </c>
      <c r="H73" s="45" t="s">
        <v>28</v>
      </c>
      <c r="I73" s="51">
        <v>28.81</v>
      </c>
      <c r="J73" s="51">
        <f t="shared" si="8"/>
        <v>0</v>
      </c>
      <c r="K73" s="51">
        <v>0</v>
      </c>
      <c r="L73" s="51">
        <f t="shared" si="9"/>
        <v>0</v>
      </c>
      <c r="M73" s="46">
        <v>37.54</v>
      </c>
      <c r="N73" s="46">
        <f t="shared" si="10"/>
        <v>0</v>
      </c>
      <c r="O73" s="47">
        <f t="shared" si="11"/>
        <v>66.349999999999994</v>
      </c>
      <c r="P73" s="104"/>
      <c r="Q73" s="35">
        <f t="shared" si="12"/>
        <v>0</v>
      </c>
    </row>
    <row r="74" spans="1:17" ht="27.6">
      <c r="A74" s="2" t="str">
        <f t="shared" si="13"/>
        <v>DÜZCEİnşaat</v>
      </c>
      <c r="B74" s="14">
        <v>71</v>
      </c>
      <c r="C74" s="14" t="s">
        <v>594</v>
      </c>
      <c r="D74" s="14" t="s">
        <v>465</v>
      </c>
      <c r="E74" s="4" t="s">
        <v>287</v>
      </c>
      <c r="F74" s="4" t="s">
        <v>326</v>
      </c>
      <c r="G74" s="4" t="s">
        <v>376</v>
      </c>
      <c r="H74" s="45" t="s">
        <v>82</v>
      </c>
      <c r="I74" s="51">
        <v>0</v>
      </c>
      <c r="J74" s="51">
        <f t="shared" si="8"/>
        <v>0</v>
      </c>
      <c r="K74" s="51">
        <v>0</v>
      </c>
      <c r="L74" s="51">
        <f t="shared" si="9"/>
        <v>0</v>
      </c>
      <c r="M74" s="46">
        <v>2</v>
      </c>
      <c r="N74" s="46">
        <f t="shared" si="10"/>
        <v>0</v>
      </c>
      <c r="O74" s="47">
        <f t="shared" si="11"/>
        <v>2</v>
      </c>
      <c r="P74" s="104"/>
      <c r="Q74" s="35">
        <f t="shared" si="12"/>
        <v>0</v>
      </c>
    </row>
    <row r="75" spans="1:17" ht="27.6">
      <c r="A75" s="2" t="str">
        <f t="shared" si="13"/>
        <v>DÜZCEİnşaat</v>
      </c>
      <c r="B75" s="14">
        <v>72</v>
      </c>
      <c r="C75" s="14" t="s">
        <v>595</v>
      </c>
      <c r="D75" s="14" t="s">
        <v>465</v>
      </c>
      <c r="E75" s="4"/>
      <c r="F75" s="4" t="s">
        <v>326</v>
      </c>
      <c r="G75" s="4" t="s">
        <v>489</v>
      </c>
      <c r="H75" s="45" t="s">
        <v>82</v>
      </c>
      <c r="I75" s="51">
        <v>18.142400000000002</v>
      </c>
      <c r="J75" s="51">
        <f t="shared" si="8"/>
        <v>0</v>
      </c>
      <c r="K75" s="51">
        <v>0</v>
      </c>
      <c r="L75" s="51">
        <f t="shared" si="9"/>
        <v>0</v>
      </c>
      <c r="M75" s="46">
        <v>1</v>
      </c>
      <c r="N75" s="46">
        <f t="shared" si="10"/>
        <v>0</v>
      </c>
      <c r="O75" s="47">
        <f t="shared" si="11"/>
        <v>19.142400000000002</v>
      </c>
      <c r="P75" s="104"/>
      <c r="Q75" s="35">
        <f t="shared" si="12"/>
        <v>0</v>
      </c>
    </row>
    <row r="76" spans="1:17" ht="27.6">
      <c r="A76" s="2" t="str">
        <f t="shared" si="13"/>
        <v>DÜZCEİnşaat</v>
      </c>
      <c r="B76" s="14">
        <v>73</v>
      </c>
      <c r="C76" s="14" t="s">
        <v>596</v>
      </c>
      <c r="D76" s="14" t="s">
        <v>465</v>
      </c>
      <c r="E76" s="4"/>
      <c r="F76" s="4" t="s">
        <v>326</v>
      </c>
      <c r="G76" s="4" t="s">
        <v>490</v>
      </c>
      <c r="H76" s="45" t="s">
        <v>82</v>
      </c>
      <c r="I76" s="51">
        <v>0</v>
      </c>
      <c r="J76" s="51">
        <f t="shared" si="8"/>
        <v>0</v>
      </c>
      <c r="K76" s="51">
        <v>0</v>
      </c>
      <c r="L76" s="51">
        <f t="shared" si="9"/>
        <v>0</v>
      </c>
      <c r="M76" s="46">
        <v>1</v>
      </c>
      <c r="N76" s="46">
        <f t="shared" si="10"/>
        <v>0</v>
      </c>
      <c r="O76" s="47">
        <f t="shared" si="11"/>
        <v>1</v>
      </c>
      <c r="P76" s="104"/>
      <c r="Q76" s="35">
        <f t="shared" si="12"/>
        <v>0</v>
      </c>
    </row>
    <row r="77" spans="1:17" ht="27.6">
      <c r="A77" s="2" t="str">
        <f t="shared" si="13"/>
        <v>DÜZCEİnşaat</v>
      </c>
      <c r="B77" s="14">
        <v>74</v>
      </c>
      <c r="C77" s="14" t="s">
        <v>597</v>
      </c>
      <c r="D77" s="14" t="s">
        <v>465</v>
      </c>
      <c r="E77" s="4"/>
      <c r="F77" s="4" t="s">
        <v>326</v>
      </c>
      <c r="G77" s="4" t="s">
        <v>379</v>
      </c>
      <c r="H77" s="45" t="s">
        <v>82</v>
      </c>
      <c r="I77" s="51">
        <v>0</v>
      </c>
      <c r="J77" s="51">
        <f t="shared" si="8"/>
        <v>0</v>
      </c>
      <c r="K77" s="51">
        <v>0</v>
      </c>
      <c r="L77" s="51">
        <f t="shared" si="9"/>
        <v>0</v>
      </c>
      <c r="M77" s="46">
        <v>1</v>
      </c>
      <c r="N77" s="46">
        <f t="shared" si="10"/>
        <v>0</v>
      </c>
      <c r="O77" s="47">
        <f t="shared" si="11"/>
        <v>1</v>
      </c>
      <c r="P77" s="104"/>
      <c r="Q77" s="35">
        <f t="shared" si="12"/>
        <v>0</v>
      </c>
    </row>
    <row r="78" spans="1:17" ht="27.6">
      <c r="A78" s="2" t="str">
        <f t="shared" si="13"/>
        <v>DÜZCEİnşaat</v>
      </c>
      <c r="B78" s="14">
        <v>75</v>
      </c>
      <c r="C78" s="14" t="s">
        <v>598</v>
      </c>
      <c r="D78" s="14" t="s">
        <v>465</v>
      </c>
      <c r="E78" s="4"/>
      <c r="F78" s="4" t="s">
        <v>326</v>
      </c>
      <c r="G78" s="4" t="s">
        <v>375</v>
      </c>
      <c r="H78" s="45" t="s">
        <v>82</v>
      </c>
      <c r="I78" s="51">
        <v>286.88</v>
      </c>
      <c r="J78" s="51">
        <f t="shared" si="8"/>
        <v>0</v>
      </c>
      <c r="K78" s="51">
        <v>0</v>
      </c>
      <c r="L78" s="51">
        <f t="shared" si="9"/>
        <v>0</v>
      </c>
      <c r="M78" s="46">
        <v>1</v>
      </c>
      <c r="N78" s="46">
        <f t="shared" si="10"/>
        <v>0</v>
      </c>
      <c r="O78" s="47">
        <f t="shared" si="11"/>
        <v>287.88</v>
      </c>
      <c r="P78" s="104"/>
      <c r="Q78" s="35">
        <f t="shared" si="12"/>
        <v>0</v>
      </c>
    </row>
    <row r="79" spans="1:17" ht="27.6">
      <c r="A79" s="2" t="str">
        <f t="shared" si="13"/>
        <v>DÜZCEİnşaat</v>
      </c>
      <c r="B79" s="14">
        <v>76</v>
      </c>
      <c r="C79" s="14" t="s">
        <v>599</v>
      </c>
      <c r="D79" s="14" t="s">
        <v>465</v>
      </c>
      <c r="E79" s="4"/>
      <c r="F79" s="4" t="s">
        <v>326</v>
      </c>
      <c r="G79" s="4" t="s">
        <v>378</v>
      </c>
      <c r="H79" s="45" t="s">
        <v>82</v>
      </c>
      <c r="I79" s="51">
        <v>0</v>
      </c>
      <c r="J79" s="51">
        <f t="shared" si="8"/>
        <v>0</v>
      </c>
      <c r="K79" s="51">
        <v>0</v>
      </c>
      <c r="L79" s="51">
        <f t="shared" si="9"/>
        <v>0</v>
      </c>
      <c r="M79" s="46">
        <v>1</v>
      </c>
      <c r="N79" s="46">
        <f t="shared" si="10"/>
        <v>0</v>
      </c>
      <c r="O79" s="47">
        <f t="shared" si="11"/>
        <v>1</v>
      </c>
      <c r="P79" s="104"/>
      <c r="Q79" s="35">
        <f t="shared" si="12"/>
        <v>0</v>
      </c>
    </row>
    <row r="80" spans="1:17" ht="27.6">
      <c r="A80" s="2" t="str">
        <f t="shared" si="13"/>
        <v>DÜZCEİnşaat</v>
      </c>
      <c r="B80" s="14">
        <v>77</v>
      </c>
      <c r="C80" s="14" t="s">
        <v>600</v>
      </c>
      <c r="D80" s="14" t="s">
        <v>465</v>
      </c>
      <c r="E80" s="4"/>
      <c r="F80" s="4" t="s">
        <v>326</v>
      </c>
      <c r="G80" s="4" t="s">
        <v>377</v>
      </c>
      <c r="H80" s="45" t="s">
        <v>84</v>
      </c>
      <c r="I80" s="51">
        <v>153</v>
      </c>
      <c r="J80" s="51">
        <f t="shared" si="8"/>
        <v>0</v>
      </c>
      <c r="K80" s="51">
        <v>0</v>
      </c>
      <c r="L80" s="51">
        <f t="shared" si="9"/>
        <v>0</v>
      </c>
      <c r="M80" s="46">
        <v>4.16</v>
      </c>
      <c r="N80" s="46">
        <f t="shared" si="10"/>
        <v>0</v>
      </c>
      <c r="O80" s="47">
        <f t="shared" si="11"/>
        <v>157.16</v>
      </c>
      <c r="P80" s="104"/>
      <c r="Q80" s="35">
        <f t="shared" si="12"/>
        <v>0</v>
      </c>
    </row>
    <row r="81" spans="1:17" ht="41.4">
      <c r="A81" s="2" t="str">
        <f t="shared" si="13"/>
        <v>DÜZCEİnşaat</v>
      </c>
      <c r="B81" s="14">
        <v>78</v>
      </c>
      <c r="C81" s="14" t="s">
        <v>601</v>
      </c>
      <c r="D81" s="14" t="s">
        <v>465</v>
      </c>
      <c r="E81" s="4" t="s">
        <v>288</v>
      </c>
      <c r="F81" s="4" t="s">
        <v>333</v>
      </c>
      <c r="G81" s="4" t="s">
        <v>382</v>
      </c>
      <c r="H81" s="45" t="s">
        <v>82</v>
      </c>
      <c r="I81" s="51">
        <v>75.515999999999991</v>
      </c>
      <c r="J81" s="51">
        <f t="shared" si="8"/>
        <v>0</v>
      </c>
      <c r="K81" s="51">
        <v>0</v>
      </c>
      <c r="L81" s="51">
        <f t="shared" si="9"/>
        <v>0</v>
      </c>
      <c r="M81" s="46">
        <v>1</v>
      </c>
      <c r="N81" s="46">
        <f t="shared" si="10"/>
        <v>0</v>
      </c>
      <c r="O81" s="47">
        <f t="shared" si="11"/>
        <v>76.515999999999991</v>
      </c>
      <c r="P81" s="104"/>
      <c r="Q81" s="35">
        <f t="shared" si="12"/>
        <v>0</v>
      </c>
    </row>
    <row r="82" spans="1:17" ht="41.4">
      <c r="A82" s="2" t="str">
        <f t="shared" si="13"/>
        <v>DÜZCEİnşaat</v>
      </c>
      <c r="B82" s="14">
        <v>79</v>
      </c>
      <c r="C82" s="14" t="s">
        <v>602</v>
      </c>
      <c r="D82" s="14" t="s">
        <v>465</v>
      </c>
      <c r="E82" s="4"/>
      <c r="F82" s="4" t="s">
        <v>333</v>
      </c>
      <c r="G82" s="4" t="s">
        <v>380</v>
      </c>
      <c r="H82" s="45" t="s">
        <v>82</v>
      </c>
      <c r="I82" s="51">
        <v>0</v>
      </c>
      <c r="J82" s="51">
        <f t="shared" si="8"/>
        <v>0</v>
      </c>
      <c r="K82" s="51">
        <v>0</v>
      </c>
      <c r="L82" s="51">
        <f t="shared" si="9"/>
        <v>0</v>
      </c>
      <c r="M82" s="46">
        <v>1</v>
      </c>
      <c r="N82" s="46">
        <f t="shared" si="10"/>
        <v>0</v>
      </c>
      <c r="O82" s="47">
        <f t="shared" si="11"/>
        <v>1</v>
      </c>
      <c r="P82" s="104"/>
      <c r="Q82" s="35">
        <f t="shared" si="12"/>
        <v>0</v>
      </c>
    </row>
    <row r="83" spans="1:17" ht="27.6">
      <c r="A83" s="2" t="str">
        <f t="shared" si="13"/>
        <v>DÜZCEİnşaat</v>
      </c>
      <c r="B83" s="14">
        <v>80</v>
      </c>
      <c r="C83" s="14" t="s">
        <v>603</v>
      </c>
      <c r="D83" s="14" t="s">
        <v>465</v>
      </c>
      <c r="E83" s="4" t="s">
        <v>264</v>
      </c>
      <c r="F83" s="4" t="s">
        <v>334</v>
      </c>
      <c r="G83" s="4" t="s">
        <v>99</v>
      </c>
      <c r="H83" s="45" t="s">
        <v>82</v>
      </c>
      <c r="I83" s="51">
        <v>2</v>
      </c>
      <c r="J83" s="51">
        <f t="shared" si="8"/>
        <v>0</v>
      </c>
      <c r="K83" s="51">
        <v>0</v>
      </c>
      <c r="L83" s="51">
        <f t="shared" si="9"/>
        <v>0</v>
      </c>
      <c r="M83" s="46">
        <v>1</v>
      </c>
      <c r="N83" s="46">
        <f t="shared" si="10"/>
        <v>0</v>
      </c>
      <c r="O83" s="47">
        <f t="shared" si="11"/>
        <v>3</v>
      </c>
      <c r="P83" s="104"/>
      <c r="Q83" s="35">
        <f t="shared" si="12"/>
        <v>0</v>
      </c>
    </row>
    <row r="84" spans="1:17" ht="14.4">
      <c r="A84" s="2" t="str">
        <f t="shared" si="13"/>
        <v>DÜZCEİnşaat</v>
      </c>
      <c r="B84" s="14">
        <v>81</v>
      </c>
      <c r="C84" s="14" t="s">
        <v>604</v>
      </c>
      <c r="D84" s="14" t="s">
        <v>465</v>
      </c>
      <c r="E84" s="4" t="s">
        <v>266</v>
      </c>
      <c r="F84" s="4" t="s">
        <v>374</v>
      </c>
      <c r="G84" s="4" t="s">
        <v>265</v>
      </c>
      <c r="H84" s="45" t="s">
        <v>82</v>
      </c>
      <c r="I84" s="51">
        <v>0</v>
      </c>
      <c r="J84" s="51">
        <f t="shared" si="8"/>
        <v>0</v>
      </c>
      <c r="K84" s="51">
        <v>0</v>
      </c>
      <c r="L84" s="51">
        <f t="shared" si="9"/>
        <v>0</v>
      </c>
      <c r="M84" s="46">
        <v>1</v>
      </c>
      <c r="N84" s="46">
        <f t="shared" si="10"/>
        <v>0</v>
      </c>
      <c r="O84" s="47">
        <f t="shared" si="11"/>
        <v>1</v>
      </c>
      <c r="P84" s="104"/>
      <c r="Q84" s="35">
        <f t="shared" si="12"/>
        <v>0</v>
      </c>
    </row>
    <row r="85" spans="1:17" ht="14.4">
      <c r="A85" s="2" t="str">
        <f t="shared" si="13"/>
        <v>DÜZCEİnşaat</v>
      </c>
      <c r="B85" s="14">
        <v>82</v>
      </c>
      <c r="C85" s="14" t="s">
        <v>605</v>
      </c>
      <c r="D85" s="14" t="s">
        <v>465</v>
      </c>
      <c r="E85" s="4" t="s">
        <v>267</v>
      </c>
      <c r="F85" s="4" t="s">
        <v>325</v>
      </c>
      <c r="G85" s="4" t="s">
        <v>97</v>
      </c>
      <c r="H85" s="45" t="s">
        <v>84</v>
      </c>
      <c r="I85" s="51">
        <v>1.2</v>
      </c>
      <c r="J85" s="51">
        <f t="shared" si="8"/>
        <v>0</v>
      </c>
      <c r="K85" s="51">
        <v>0</v>
      </c>
      <c r="L85" s="51">
        <f t="shared" si="9"/>
        <v>0</v>
      </c>
      <c r="M85" s="46">
        <v>1</v>
      </c>
      <c r="N85" s="46">
        <f t="shared" si="10"/>
        <v>0</v>
      </c>
      <c r="O85" s="47">
        <f t="shared" si="11"/>
        <v>2.2000000000000002</v>
      </c>
      <c r="P85" s="104"/>
      <c r="Q85" s="35">
        <f t="shared" si="12"/>
        <v>0</v>
      </c>
    </row>
    <row r="86" spans="1:17" ht="14.4">
      <c r="A86" s="2" t="str">
        <f t="shared" si="13"/>
        <v>DÜZCEİnşaat</v>
      </c>
      <c r="B86" s="14">
        <v>83</v>
      </c>
      <c r="C86" s="14" t="s">
        <v>606</v>
      </c>
      <c r="D86" s="14" t="s">
        <v>465</v>
      </c>
      <c r="E86" s="4" t="s">
        <v>269</v>
      </c>
      <c r="F86" s="4" t="s">
        <v>326</v>
      </c>
      <c r="G86" s="4" t="s">
        <v>268</v>
      </c>
      <c r="H86" s="45" t="s">
        <v>82</v>
      </c>
      <c r="I86" s="51">
        <v>0</v>
      </c>
      <c r="J86" s="51">
        <f t="shared" si="8"/>
        <v>0</v>
      </c>
      <c r="K86" s="51">
        <v>0</v>
      </c>
      <c r="L86" s="51">
        <f t="shared" si="9"/>
        <v>0</v>
      </c>
      <c r="M86" s="46">
        <v>1</v>
      </c>
      <c r="N86" s="46">
        <f t="shared" si="10"/>
        <v>0</v>
      </c>
      <c r="O86" s="47">
        <f t="shared" si="11"/>
        <v>1</v>
      </c>
      <c r="P86" s="104"/>
      <c r="Q86" s="35">
        <f t="shared" si="12"/>
        <v>0</v>
      </c>
    </row>
    <row r="87" spans="1:17" ht="14.4">
      <c r="A87" s="2" t="str">
        <f t="shared" si="13"/>
        <v>DÜZCEİnşaat</v>
      </c>
      <c r="B87" s="14">
        <v>84</v>
      </c>
      <c r="C87" s="14" t="s">
        <v>607</v>
      </c>
      <c r="D87" s="14" t="s">
        <v>465</v>
      </c>
      <c r="E87" s="4" t="s">
        <v>270</v>
      </c>
      <c r="F87" s="4" t="s">
        <v>339</v>
      </c>
      <c r="G87" s="4" t="s">
        <v>271</v>
      </c>
      <c r="H87" s="45" t="s">
        <v>82</v>
      </c>
      <c r="I87" s="51">
        <v>50</v>
      </c>
      <c r="J87" s="51">
        <f t="shared" si="8"/>
        <v>0</v>
      </c>
      <c r="K87" s="51">
        <v>0</v>
      </c>
      <c r="L87" s="51">
        <f t="shared" si="9"/>
        <v>0</v>
      </c>
      <c r="M87" s="46">
        <v>1</v>
      </c>
      <c r="N87" s="46">
        <f t="shared" si="10"/>
        <v>0</v>
      </c>
      <c r="O87" s="47">
        <f t="shared" si="11"/>
        <v>51</v>
      </c>
      <c r="P87" s="104"/>
      <c r="Q87" s="35">
        <f t="shared" si="12"/>
        <v>0</v>
      </c>
    </row>
    <row r="88" spans="1:17" ht="27.6">
      <c r="A88" s="2" t="str">
        <f t="shared" si="13"/>
        <v>DÜZCEİnşaat</v>
      </c>
      <c r="B88" s="14">
        <v>85</v>
      </c>
      <c r="C88" s="14" t="s">
        <v>608</v>
      </c>
      <c r="D88" s="14" t="s">
        <v>465</v>
      </c>
      <c r="E88" s="4" t="s">
        <v>507</v>
      </c>
      <c r="F88" s="4" t="s">
        <v>332</v>
      </c>
      <c r="G88" s="4" t="s">
        <v>508</v>
      </c>
      <c r="H88" s="45" t="s">
        <v>82</v>
      </c>
      <c r="I88" s="51">
        <v>82</v>
      </c>
      <c r="J88" s="51">
        <f t="shared" si="8"/>
        <v>0</v>
      </c>
      <c r="K88" s="51">
        <v>0</v>
      </c>
      <c r="L88" s="51">
        <f t="shared" si="9"/>
        <v>0</v>
      </c>
      <c r="M88" s="46">
        <v>1</v>
      </c>
      <c r="N88" s="46">
        <f t="shared" si="10"/>
        <v>0</v>
      </c>
      <c r="O88" s="47">
        <f t="shared" si="11"/>
        <v>83</v>
      </c>
      <c r="P88" s="104"/>
      <c r="Q88" s="35">
        <f t="shared" si="12"/>
        <v>0</v>
      </c>
    </row>
    <row r="89" spans="1:17" ht="14.4">
      <c r="A89" s="2" t="str">
        <f t="shared" si="13"/>
        <v>DÜZCEİnşaat</v>
      </c>
      <c r="B89" s="14">
        <v>86</v>
      </c>
      <c r="C89" s="14" t="s">
        <v>609</v>
      </c>
      <c r="D89" s="14" t="s">
        <v>465</v>
      </c>
      <c r="E89" s="4" t="s">
        <v>314</v>
      </c>
      <c r="F89" s="4" t="s">
        <v>331</v>
      </c>
      <c r="G89" s="4" t="s">
        <v>315</v>
      </c>
      <c r="H89" s="45" t="s">
        <v>82</v>
      </c>
      <c r="I89" s="51">
        <v>0</v>
      </c>
      <c r="J89" s="51">
        <f t="shared" si="8"/>
        <v>0</v>
      </c>
      <c r="K89" s="51">
        <v>0</v>
      </c>
      <c r="L89" s="51">
        <f t="shared" si="9"/>
        <v>0</v>
      </c>
      <c r="M89" s="46">
        <v>1</v>
      </c>
      <c r="N89" s="46">
        <f t="shared" si="10"/>
        <v>0</v>
      </c>
      <c r="O89" s="47">
        <f t="shared" si="11"/>
        <v>1</v>
      </c>
      <c r="P89" s="104"/>
      <c r="Q89" s="35">
        <f t="shared" si="12"/>
        <v>0</v>
      </c>
    </row>
    <row r="90" spans="1:17" ht="14.4">
      <c r="A90" s="2" t="str">
        <f t="shared" si="13"/>
        <v>DÜZCEİnşaat</v>
      </c>
      <c r="B90" s="14">
        <v>87</v>
      </c>
      <c r="C90" s="14" t="s">
        <v>610</v>
      </c>
      <c r="D90" s="14" t="s">
        <v>465</v>
      </c>
      <c r="E90" s="4" t="s">
        <v>316</v>
      </c>
      <c r="F90" s="4" t="s">
        <v>331</v>
      </c>
      <c r="G90" s="4" t="s">
        <v>317</v>
      </c>
      <c r="H90" s="45" t="s">
        <v>82</v>
      </c>
      <c r="I90" s="51">
        <v>0</v>
      </c>
      <c r="J90" s="51">
        <f t="shared" si="8"/>
        <v>0</v>
      </c>
      <c r="K90" s="51">
        <v>0</v>
      </c>
      <c r="L90" s="51">
        <f t="shared" si="9"/>
        <v>0</v>
      </c>
      <c r="M90" s="46">
        <v>1</v>
      </c>
      <c r="N90" s="46">
        <f t="shared" si="10"/>
        <v>0</v>
      </c>
      <c r="O90" s="47">
        <f t="shared" si="11"/>
        <v>1</v>
      </c>
      <c r="P90" s="104"/>
      <c r="Q90" s="35">
        <f t="shared" si="12"/>
        <v>0</v>
      </c>
    </row>
    <row r="91" spans="1:17" ht="27.6">
      <c r="A91" s="2" t="str">
        <f t="shared" si="13"/>
        <v>DÜZCEİnşaat</v>
      </c>
      <c r="B91" s="14">
        <v>88</v>
      </c>
      <c r="C91" s="14" t="s">
        <v>611</v>
      </c>
      <c r="D91" s="14" t="s">
        <v>465</v>
      </c>
      <c r="E91" s="4" t="s">
        <v>318</v>
      </c>
      <c r="F91" s="4" t="s">
        <v>332</v>
      </c>
      <c r="G91" s="4" t="s">
        <v>319</v>
      </c>
      <c r="H91" s="45" t="s">
        <v>82</v>
      </c>
      <c r="I91" s="51">
        <v>0</v>
      </c>
      <c r="J91" s="51">
        <f t="shared" si="8"/>
        <v>0</v>
      </c>
      <c r="K91" s="51">
        <v>500</v>
      </c>
      <c r="L91" s="51">
        <f t="shared" si="9"/>
        <v>0</v>
      </c>
      <c r="M91" s="46">
        <v>292</v>
      </c>
      <c r="N91" s="46">
        <f t="shared" si="10"/>
        <v>0</v>
      </c>
      <c r="O91" s="47">
        <f t="shared" si="11"/>
        <v>792</v>
      </c>
      <c r="P91" s="104"/>
      <c r="Q91" s="35">
        <f t="shared" si="12"/>
        <v>0</v>
      </c>
    </row>
    <row r="92" spans="1:17" ht="14.4">
      <c r="A92" s="2" t="str">
        <f t="shared" si="13"/>
        <v>DÜZCEİnşaat</v>
      </c>
      <c r="B92" s="14">
        <v>89</v>
      </c>
      <c r="C92" s="14" t="s">
        <v>612</v>
      </c>
      <c r="D92" s="14" t="s">
        <v>465</v>
      </c>
      <c r="E92" s="4" t="s">
        <v>348</v>
      </c>
      <c r="F92" s="4" t="s">
        <v>323</v>
      </c>
      <c r="G92" s="4" t="s">
        <v>349</v>
      </c>
      <c r="H92" s="45" t="s">
        <v>82</v>
      </c>
      <c r="I92" s="51">
        <v>4</v>
      </c>
      <c r="J92" s="51">
        <f t="shared" si="8"/>
        <v>0</v>
      </c>
      <c r="K92" s="51">
        <v>0</v>
      </c>
      <c r="L92" s="51">
        <f t="shared" si="9"/>
        <v>0</v>
      </c>
      <c r="M92" s="46">
        <v>2</v>
      </c>
      <c r="N92" s="46">
        <f t="shared" si="10"/>
        <v>0</v>
      </c>
      <c r="O92" s="47">
        <f t="shared" si="11"/>
        <v>6</v>
      </c>
      <c r="P92" s="104"/>
      <c r="Q92" s="35">
        <f t="shared" si="12"/>
        <v>0</v>
      </c>
    </row>
    <row r="93" spans="1:17" ht="14.4">
      <c r="A93" s="2" t="str">
        <f t="shared" si="13"/>
        <v>DÜZCEİnşaat</v>
      </c>
      <c r="B93" s="14">
        <v>90</v>
      </c>
      <c r="C93" s="14" t="s">
        <v>613</v>
      </c>
      <c r="D93" s="14" t="s">
        <v>465</v>
      </c>
      <c r="E93" s="4" t="s">
        <v>350</v>
      </c>
      <c r="F93" s="4" t="s">
        <v>334</v>
      </c>
      <c r="G93" s="4" t="s">
        <v>351</v>
      </c>
      <c r="H93" s="45" t="s">
        <v>82</v>
      </c>
      <c r="I93" s="51">
        <v>0</v>
      </c>
      <c r="J93" s="51">
        <f t="shared" si="8"/>
        <v>0</v>
      </c>
      <c r="K93" s="51">
        <v>0</v>
      </c>
      <c r="L93" s="51">
        <f t="shared" si="9"/>
        <v>0</v>
      </c>
      <c r="M93" s="46">
        <v>1</v>
      </c>
      <c r="N93" s="46">
        <f t="shared" si="10"/>
        <v>0</v>
      </c>
      <c r="O93" s="47">
        <f t="shared" si="11"/>
        <v>1</v>
      </c>
      <c r="P93" s="104"/>
      <c r="Q93" s="35">
        <f t="shared" si="12"/>
        <v>0</v>
      </c>
    </row>
    <row r="94" spans="1:17" ht="14.4">
      <c r="A94" s="2" t="str">
        <f t="shared" si="13"/>
        <v>DÜZCEİnşaat</v>
      </c>
      <c r="B94" s="14">
        <v>91</v>
      </c>
      <c r="C94" s="14" t="s">
        <v>614</v>
      </c>
      <c r="D94" s="14" t="s">
        <v>465</v>
      </c>
      <c r="E94" s="4" t="s">
        <v>352</v>
      </c>
      <c r="F94" s="4" t="s">
        <v>335</v>
      </c>
      <c r="G94" s="4" t="s">
        <v>353</v>
      </c>
      <c r="H94" s="45" t="s">
        <v>28</v>
      </c>
      <c r="I94" s="51">
        <v>208</v>
      </c>
      <c r="J94" s="51">
        <f t="shared" si="8"/>
        <v>0</v>
      </c>
      <c r="K94" s="51">
        <v>0</v>
      </c>
      <c r="L94" s="51">
        <f t="shared" si="9"/>
        <v>0</v>
      </c>
      <c r="M94" s="46">
        <v>116</v>
      </c>
      <c r="N94" s="46">
        <f t="shared" si="10"/>
        <v>0</v>
      </c>
      <c r="O94" s="47">
        <f t="shared" si="11"/>
        <v>324</v>
      </c>
      <c r="P94" s="104"/>
      <c r="Q94" s="35">
        <f t="shared" si="12"/>
        <v>0</v>
      </c>
    </row>
    <row r="95" spans="1:17" ht="14.4">
      <c r="A95" s="2" t="str">
        <f t="shared" si="13"/>
        <v>DÜZCEİnşaat</v>
      </c>
      <c r="B95" s="14">
        <v>92</v>
      </c>
      <c r="C95" s="14" t="s">
        <v>615</v>
      </c>
      <c r="D95" s="14" t="s">
        <v>465</v>
      </c>
      <c r="E95" s="4" t="s">
        <v>354</v>
      </c>
      <c r="F95" s="4" t="s">
        <v>374</v>
      </c>
      <c r="G95" s="4" t="s">
        <v>355</v>
      </c>
      <c r="H95" s="45" t="s">
        <v>82</v>
      </c>
      <c r="I95" s="51">
        <v>2.61</v>
      </c>
      <c r="J95" s="51">
        <f t="shared" si="8"/>
        <v>0</v>
      </c>
      <c r="K95" s="51">
        <v>0</v>
      </c>
      <c r="L95" s="51">
        <f t="shared" si="9"/>
        <v>0</v>
      </c>
      <c r="M95" s="46">
        <v>1</v>
      </c>
      <c r="N95" s="46">
        <f t="shared" si="10"/>
        <v>0</v>
      </c>
      <c r="O95" s="47">
        <f t="shared" si="11"/>
        <v>3.61</v>
      </c>
      <c r="P95" s="104"/>
      <c r="Q95" s="35">
        <f t="shared" si="12"/>
        <v>0</v>
      </c>
    </row>
    <row r="96" spans="1:17" ht="14.4">
      <c r="A96" s="2" t="str">
        <f t="shared" si="13"/>
        <v>DÜZCEİnşaat</v>
      </c>
      <c r="B96" s="14">
        <v>93</v>
      </c>
      <c r="C96" s="14" t="s">
        <v>616</v>
      </c>
      <c r="D96" s="14" t="s">
        <v>465</v>
      </c>
      <c r="E96" s="4" t="s">
        <v>357</v>
      </c>
      <c r="F96" s="4" t="s">
        <v>325</v>
      </c>
      <c r="G96" s="4" t="s">
        <v>356</v>
      </c>
      <c r="H96" s="45" t="s">
        <v>30</v>
      </c>
      <c r="I96" s="51">
        <v>0</v>
      </c>
      <c r="J96" s="51">
        <f t="shared" si="8"/>
        <v>0</v>
      </c>
      <c r="K96" s="51">
        <v>0</v>
      </c>
      <c r="L96" s="51">
        <f t="shared" si="9"/>
        <v>0</v>
      </c>
      <c r="M96" s="46">
        <v>1</v>
      </c>
      <c r="N96" s="46">
        <f t="shared" si="10"/>
        <v>0</v>
      </c>
      <c r="O96" s="47">
        <f t="shared" si="11"/>
        <v>1</v>
      </c>
      <c r="P96" s="104"/>
      <c r="Q96" s="35">
        <f t="shared" si="12"/>
        <v>0</v>
      </c>
    </row>
    <row r="97" spans="1:17" ht="14.4">
      <c r="A97" s="2" t="str">
        <f t="shared" si="13"/>
        <v>DÜZCEİnşaat</v>
      </c>
      <c r="B97" s="14">
        <v>94</v>
      </c>
      <c r="C97" s="14" t="s">
        <v>617</v>
      </c>
      <c r="D97" s="14" t="s">
        <v>465</v>
      </c>
      <c r="E97" s="4" t="s">
        <v>359</v>
      </c>
      <c r="F97" s="4" t="s">
        <v>323</v>
      </c>
      <c r="G97" s="4" t="s">
        <v>358</v>
      </c>
      <c r="H97" s="45" t="s">
        <v>174</v>
      </c>
      <c r="I97" s="51">
        <v>1.044</v>
      </c>
      <c r="J97" s="51">
        <f t="shared" si="8"/>
        <v>0</v>
      </c>
      <c r="K97" s="51">
        <v>0</v>
      </c>
      <c r="L97" s="51">
        <f t="shared" si="9"/>
        <v>0</v>
      </c>
      <c r="M97" s="46">
        <v>1</v>
      </c>
      <c r="N97" s="46">
        <f t="shared" si="10"/>
        <v>0</v>
      </c>
      <c r="O97" s="47">
        <f t="shared" si="11"/>
        <v>2.044</v>
      </c>
      <c r="P97" s="104"/>
      <c r="Q97" s="35">
        <f t="shared" si="12"/>
        <v>0</v>
      </c>
    </row>
    <row r="98" spans="1:17" ht="14.4">
      <c r="A98" s="2" t="str">
        <f t="shared" si="13"/>
        <v>DÜZCEİnşaat</v>
      </c>
      <c r="B98" s="14">
        <v>95</v>
      </c>
      <c r="C98" s="14" t="s">
        <v>618</v>
      </c>
      <c r="D98" s="14" t="s">
        <v>465</v>
      </c>
      <c r="E98" s="4" t="s">
        <v>360</v>
      </c>
      <c r="F98" s="4" t="s">
        <v>336</v>
      </c>
      <c r="G98" s="4" t="s">
        <v>361</v>
      </c>
      <c r="H98" s="45" t="s">
        <v>82</v>
      </c>
      <c r="I98" s="51">
        <v>0</v>
      </c>
      <c r="J98" s="51">
        <f t="shared" si="8"/>
        <v>0</v>
      </c>
      <c r="K98" s="51">
        <v>0</v>
      </c>
      <c r="L98" s="51">
        <f t="shared" si="9"/>
        <v>0</v>
      </c>
      <c r="M98" s="46">
        <v>1</v>
      </c>
      <c r="N98" s="46">
        <f t="shared" si="10"/>
        <v>0</v>
      </c>
      <c r="O98" s="47">
        <f t="shared" si="11"/>
        <v>1</v>
      </c>
      <c r="P98" s="104"/>
      <c r="Q98" s="35">
        <f t="shared" si="12"/>
        <v>0</v>
      </c>
    </row>
    <row r="99" spans="1:17" ht="14.4">
      <c r="A99" s="2" t="str">
        <f t="shared" si="13"/>
        <v>DÜZCEİnşaat</v>
      </c>
      <c r="B99" s="14">
        <v>96</v>
      </c>
      <c r="C99" s="14" t="s">
        <v>619</v>
      </c>
      <c r="D99" s="14" t="s">
        <v>465</v>
      </c>
      <c r="E99" s="4" t="s">
        <v>362</v>
      </c>
      <c r="F99" s="4" t="s">
        <v>336</v>
      </c>
      <c r="G99" s="4" t="s">
        <v>363</v>
      </c>
      <c r="H99" s="45" t="s">
        <v>82</v>
      </c>
      <c r="I99" s="51">
        <v>0</v>
      </c>
      <c r="J99" s="51">
        <f t="shared" si="8"/>
        <v>0</v>
      </c>
      <c r="K99" s="51">
        <v>0</v>
      </c>
      <c r="L99" s="51">
        <f t="shared" si="9"/>
        <v>0</v>
      </c>
      <c r="M99" s="46">
        <v>1</v>
      </c>
      <c r="N99" s="46">
        <f t="shared" si="10"/>
        <v>0</v>
      </c>
      <c r="O99" s="47">
        <f t="shared" si="11"/>
        <v>1</v>
      </c>
      <c r="P99" s="104"/>
      <c r="Q99" s="35">
        <f t="shared" si="12"/>
        <v>0</v>
      </c>
    </row>
    <row r="100" spans="1:17" ht="14.4">
      <c r="A100" s="2" t="str">
        <f t="shared" si="13"/>
        <v>DÜZCEİnşaat</v>
      </c>
      <c r="B100" s="14">
        <v>97</v>
      </c>
      <c r="C100" s="14" t="s">
        <v>620</v>
      </c>
      <c r="D100" s="14" t="s">
        <v>465</v>
      </c>
      <c r="E100" s="4" t="s">
        <v>364</v>
      </c>
      <c r="F100" s="4" t="s">
        <v>336</v>
      </c>
      <c r="G100" s="4" t="s">
        <v>365</v>
      </c>
      <c r="H100" s="45" t="s">
        <v>82</v>
      </c>
      <c r="I100" s="51">
        <v>0</v>
      </c>
      <c r="J100" s="51">
        <f t="shared" ref="J100:J131" si="14">I100*P100</f>
        <v>0</v>
      </c>
      <c r="K100" s="51">
        <v>0</v>
      </c>
      <c r="L100" s="51">
        <f t="shared" ref="L100:L131" si="15">K100*P100</f>
        <v>0</v>
      </c>
      <c r="M100" s="46">
        <v>1</v>
      </c>
      <c r="N100" s="46">
        <f t="shared" si="10"/>
        <v>0</v>
      </c>
      <c r="O100" s="47">
        <f t="shared" si="11"/>
        <v>1</v>
      </c>
      <c r="P100" s="104"/>
      <c r="Q100" s="35">
        <f t="shared" si="12"/>
        <v>0</v>
      </c>
    </row>
    <row r="101" spans="1:17" ht="14.4">
      <c r="A101" s="2" t="str">
        <f t="shared" si="13"/>
        <v>DÜZCEİnşaat</v>
      </c>
      <c r="B101" s="14">
        <v>98</v>
      </c>
      <c r="C101" s="14" t="s">
        <v>621</v>
      </c>
      <c r="D101" s="14" t="s">
        <v>465</v>
      </c>
      <c r="E101" s="4" t="s">
        <v>366</v>
      </c>
      <c r="F101" s="4" t="s">
        <v>336</v>
      </c>
      <c r="G101" s="4" t="s">
        <v>367</v>
      </c>
      <c r="H101" s="45" t="s">
        <v>84</v>
      </c>
      <c r="I101" s="51">
        <v>0</v>
      </c>
      <c r="J101" s="51">
        <f t="shared" si="14"/>
        <v>0</v>
      </c>
      <c r="K101" s="51">
        <v>0</v>
      </c>
      <c r="L101" s="51">
        <f t="shared" si="15"/>
        <v>0</v>
      </c>
      <c r="M101" s="46">
        <v>1</v>
      </c>
      <c r="N101" s="46">
        <f t="shared" si="10"/>
        <v>0</v>
      </c>
      <c r="O101" s="47">
        <f t="shared" si="11"/>
        <v>1</v>
      </c>
      <c r="P101" s="104"/>
      <c r="Q101" s="35">
        <f t="shared" si="12"/>
        <v>0</v>
      </c>
    </row>
    <row r="102" spans="1:17" ht="14.4">
      <c r="A102" s="2" t="str">
        <f t="shared" si="13"/>
        <v>DÜZCEİnşaat</v>
      </c>
      <c r="B102" s="14">
        <v>99</v>
      </c>
      <c r="C102" s="14" t="s">
        <v>622</v>
      </c>
      <c r="D102" s="14" t="s">
        <v>465</v>
      </c>
      <c r="E102" s="4" t="s">
        <v>369</v>
      </c>
      <c r="F102" s="4" t="s">
        <v>336</v>
      </c>
      <c r="G102" s="4" t="s">
        <v>368</v>
      </c>
      <c r="H102" s="45" t="s">
        <v>82</v>
      </c>
      <c r="I102" s="51">
        <v>0</v>
      </c>
      <c r="J102" s="51">
        <f t="shared" si="14"/>
        <v>0</v>
      </c>
      <c r="K102" s="51">
        <v>0</v>
      </c>
      <c r="L102" s="51">
        <f t="shared" si="15"/>
        <v>0</v>
      </c>
      <c r="M102" s="46">
        <v>1</v>
      </c>
      <c r="N102" s="46">
        <f t="shared" si="10"/>
        <v>0</v>
      </c>
      <c r="O102" s="47">
        <f t="shared" si="11"/>
        <v>1</v>
      </c>
      <c r="P102" s="104"/>
      <c r="Q102" s="35">
        <f t="shared" si="12"/>
        <v>0</v>
      </c>
    </row>
    <row r="103" spans="1:17" ht="14.4">
      <c r="A103" s="2" t="str">
        <f t="shared" si="13"/>
        <v>DÜZCEİnşaat</v>
      </c>
      <c r="B103" s="14">
        <v>100</v>
      </c>
      <c r="C103" s="14" t="s">
        <v>623</v>
      </c>
      <c r="D103" s="14" t="s">
        <v>465</v>
      </c>
      <c r="E103" s="4" t="s">
        <v>371</v>
      </c>
      <c r="F103" s="4" t="s">
        <v>336</v>
      </c>
      <c r="G103" s="4" t="s">
        <v>370</v>
      </c>
      <c r="H103" s="45" t="s">
        <v>28</v>
      </c>
      <c r="I103" s="51">
        <v>0</v>
      </c>
      <c r="J103" s="51">
        <f t="shared" si="14"/>
        <v>0</v>
      </c>
      <c r="K103" s="51">
        <v>0</v>
      </c>
      <c r="L103" s="51">
        <f t="shared" si="15"/>
        <v>0</v>
      </c>
      <c r="M103" s="46">
        <v>1</v>
      </c>
      <c r="N103" s="46">
        <f t="shared" si="10"/>
        <v>0</v>
      </c>
      <c r="O103" s="47">
        <f t="shared" si="11"/>
        <v>1</v>
      </c>
      <c r="P103" s="104"/>
      <c r="Q103" s="35">
        <f t="shared" si="12"/>
        <v>0</v>
      </c>
    </row>
    <row r="104" spans="1:17" ht="14.4">
      <c r="A104" s="2" t="str">
        <f t="shared" si="13"/>
        <v>DÜZCEİnşaat</v>
      </c>
      <c r="B104" s="14">
        <v>101</v>
      </c>
      <c r="C104" s="14" t="s">
        <v>624</v>
      </c>
      <c r="D104" s="14" t="s">
        <v>465</v>
      </c>
      <c r="E104" s="4" t="s">
        <v>372</v>
      </c>
      <c r="F104" s="4" t="s">
        <v>336</v>
      </c>
      <c r="G104" s="4" t="s">
        <v>373</v>
      </c>
      <c r="H104" s="45" t="s">
        <v>82</v>
      </c>
      <c r="I104" s="51">
        <v>0</v>
      </c>
      <c r="J104" s="51">
        <f t="shared" si="14"/>
        <v>0</v>
      </c>
      <c r="K104" s="51">
        <v>0</v>
      </c>
      <c r="L104" s="51">
        <f t="shared" si="15"/>
        <v>0</v>
      </c>
      <c r="M104" s="46">
        <v>1</v>
      </c>
      <c r="N104" s="46">
        <f t="shared" si="10"/>
        <v>0</v>
      </c>
      <c r="O104" s="47">
        <f t="shared" si="11"/>
        <v>1</v>
      </c>
      <c r="P104" s="104"/>
      <c r="Q104" s="35">
        <f t="shared" si="12"/>
        <v>0</v>
      </c>
    </row>
    <row r="105" spans="1:17" ht="41.4">
      <c r="A105" s="2" t="str">
        <f t="shared" si="13"/>
        <v>DÜZCEİnşaat</v>
      </c>
      <c r="B105" s="14">
        <v>102</v>
      </c>
      <c r="C105" s="14" t="s">
        <v>625</v>
      </c>
      <c r="D105" s="14" t="s">
        <v>465</v>
      </c>
      <c r="E105" s="4" t="s">
        <v>383</v>
      </c>
      <c r="F105" s="4" t="s">
        <v>331</v>
      </c>
      <c r="G105" s="4" t="s">
        <v>384</v>
      </c>
      <c r="H105" s="45" t="s">
        <v>82</v>
      </c>
      <c r="I105" s="51">
        <v>828</v>
      </c>
      <c r="J105" s="51">
        <f t="shared" si="14"/>
        <v>0</v>
      </c>
      <c r="K105" s="51">
        <v>0</v>
      </c>
      <c r="L105" s="51">
        <f t="shared" si="15"/>
        <v>0</v>
      </c>
      <c r="M105" s="46">
        <v>16</v>
      </c>
      <c r="N105" s="46">
        <f t="shared" si="10"/>
        <v>0</v>
      </c>
      <c r="O105" s="47">
        <f t="shared" si="11"/>
        <v>844</v>
      </c>
      <c r="P105" s="104"/>
      <c r="Q105" s="35">
        <f t="shared" si="12"/>
        <v>0</v>
      </c>
    </row>
    <row r="106" spans="1:17" ht="14.4">
      <c r="A106" s="2" t="str">
        <f t="shared" si="13"/>
        <v>DÜZCEİnşaat</v>
      </c>
      <c r="B106" s="14">
        <v>103</v>
      </c>
      <c r="C106" s="14" t="s">
        <v>626</v>
      </c>
      <c r="D106" s="14" t="s">
        <v>465</v>
      </c>
      <c r="E106" s="4" t="s">
        <v>386</v>
      </c>
      <c r="F106" s="4" t="s">
        <v>323</v>
      </c>
      <c r="G106" s="4" t="s">
        <v>385</v>
      </c>
      <c r="H106" s="45" t="s">
        <v>82</v>
      </c>
      <c r="I106" s="51">
        <v>0</v>
      </c>
      <c r="J106" s="51">
        <f t="shared" si="14"/>
        <v>0</v>
      </c>
      <c r="K106" s="51">
        <v>100</v>
      </c>
      <c r="L106" s="51">
        <f t="shared" si="15"/>
        <v>0</v>
      </c>
      <c r="M106" s="46">
        <v>47</v>
      </c>
      <c r="N106" s="46">
        <f t="shared" si="10"/>
        <v>0</v>
      </c>
      <c r="O106" s="47">
        <f t="shared" si="11"/>
        <v>147</v>
      </c>
      <c r="P106" s="104"/>
      <c r="Q106" s="35">
        <f t="shared" si="12"/>
        <v>0</v>
      </c>
    </row>
    <row r="107" spans="1:17" ht="14.4">
      <c r="A107" s="2" t="str">
        <f t="shared" si="13"/>
        <v>DÜZCEİnşaat</v>
      </c>
      <c r="B107" s="14">
        <v>104</v>
      </c>
      <c r="C107" s="14" t="s">
        <v>627</v>
      </c>
      <c r="D107" s="14" t="s">
        <v>465</v>
      </c>
      <c r="E107" s="4" t="s">
        <v>387</v>
      </c>
      <c r="F107" s="4" t="s">
        <v>323</v>
      </c>
      <c r="G107" s="4" t="s">
        <v>388</v>
      </c>
      <c r="H107" s="45" t="s">
        <v>84</v>
      </c>
      <c r="I107" s="51">
        <v>0</v>
      </c>
      <c r="J107" s="51">
        <f t="shared" si="14"/>
        <v>0</v>
      </c>
      <c r="K107" s="51">
        <v>0</v>
      </c>
      <c r="L107" s="51">
        <f t="shared" si="15"/>
        <v>0</v>
      </c>
      <c r="M107" s="46">
        <v>1</v>
      </c>
      <c r="N107" s="46">
        <f t="shared" si="10"/>
        <v>0</v>
      </c>
      <c r="O107" s="47">
        <f t="shared" si="11"/>
        <v>1</v>
      </c>
      <c r="P107" s="104"/>
      <c r="Q107" s="35">
        <f t="shared" si="12"/>
        <v>0</v>
      </c>
    </row>
    <row r="108" spans="1:17" ht="14.4">
      <c r="A108" s="2" t="str">
        <f t="shared" si="13"/>
        <v>DÜZCEİnşaat</v>
      </c>
      <c r="B108" s="14">
        <v>105</v>
      </c>
      <c r="C108" s="14" t="s">
        <v>628</v>
      </c>
      <c r="D108" s="14" t="s">
        <v>465</v>
      </c>
      <c r="E108" s="4" t="s">
        <v>389</v>
      </c>
      <c r="F108" s="4" t="s">
        <v>323</v>
      </c>
      <c r="G108" s="4" t="s">
        <v>402</v>
      </c>
      <c r="H108" s="45" t="s">
        <v>84</v>
      </c>
      <c r="I108" s="51">
        <v>1.6239999999999999</v>
      </c>
      <c r="J108" s="51">
        <f t="shared" si="14"/>
        <v>0</v>
      </c>
      <c r="K108" s="51">
        <v>0</v>
      </c>
      <c r="L108" s="51">
        <f t="shared" si="15"/>
        <v>0</v>
      </c>
      <c r="M108" s="46">
        <v>1</v>
      </c>
      <c r="N108" s="46">
        <f t="shared" si="10"/>
        <v>0</v>
      </c>
      <c r="O108" s="47">
        <f t="shared" si="11"/>
        <v>2.6239999999999997</v>
      </c>
      <c r="P108" s="104"/>
      <c r="Q108" s="35">
        <f t="shared" si="12"/>
        <v>0</v>
      </c>
    </row>
    <row r="109" spans="1:17" ht="14.4">
      <c r="A109" s="2" t="str">
        <f t="shared" si="13"/>
        <v>DÜZCEİnşaat</v>
      </c>
      <c r="B109" s="14">
        <v>106</v>
      </c>
      <c r="C109" s="14" t="s">
        <v>629</v>
      </c>
      <c r="D109" s="14" t="s">
        <v>465</v>
      </c>
      <c r="E109" s="4" t="s">
        <v>391</v>
      </c>
      <c r="F109" s="4" t="s">
        <v>323</v>
      </c>
      <c r="G109" s="4" t="s">
        <v>390</v>
      </c>
      <c r="H109" s="45" t="s">
        <v>82</v>
      </c>
      <c r="I109" s="51">
        <v>0</v>
      </c>
      <c r="J109" s="51">
        <f t="shared" si="14"/>
        <v>0</v>
      </c>
      <c r="K109" s="51">
        <v>0</v>
      </c>
      <c r="L109" s="51">
        <f t="shared" si="15"/>
        <v>0</v>
      </c>
      <c r="M109" s="46">
        <v>1</v>
      </c>
      <c r="N109" s="46">
        <f t="shared" si="10"/>
        <v>0</v>
      </c>
      <c r="O109" s="47">
        <f t="shared" si="11"/>
        <v>1</v>
      </c>
      <c r="P109" s="104"/>
      <c r="Q109" s="35">
        <f t="shared" si="12"/>
        <v>0</v>
      </c>
    </row>
    <row r="110" spans="1:17" ht="14.4">
      <c r="A110" s="2" t="str">
        <f t="shared" si="13"/>
        <v>DÜZCEİnşaat</v>
      </c>
      <c r="B110" s="14">
        <v>107</v>
      </c>
      <c r="C110" s="14" t="s">
        <v>630</v>
      </c>
      <c r="D110" s="14" t="s">
        <v>465</v>
      </c>
      <c r="E110" s="4" t="s">
        <v>392</v>
      </c>
      <c r="F110" s="4" t="s">
        <v>323</v>
      </c>
      <c r="G110" s="4" t="s">
        <v>393</v>
      </c>
      <c r="H110" s="45" t="s">
        <v>28</v>
      </c>
      <c r="I110" s="51">
        <v>0</v>
      </c>
      <c r="J110" s="51">
        <f t="shared" si="14"/>
        <v>0</v>
      </c>
      <c r="K110" s="51">
        <v>0</v>
      </c>
      <c r="L110" s="51">
        <f t="shared" si="15"/>
        <v>0</v>
      </c>
      <c r="M110" s="46">
        <v>1</v>
      </c>
      <c r="N110" s="46">
        <f t="shared" si="10"/>
        <v>0</v>
      </c>
      <c r="O110" s="47">
        <f t="shared" si="11"/>
        <v>1</v>
      </c>
      <c r="P110" s="104"/>
      <c r="Q110" s="35">
        <f t="shared" si="12"/>
        <v>0</v>
      </c>
    </row>
    <row r="111" spans="1:17" ht="14.4">
      <c r="A111" s="2" t="str">
        <f t="shared" si="13"/>
        <v>DÜZCEİnşaat</v>
      </c>
      <c r="B111" s="14">
        <v>108</v>
      </c>
      <c r="C111" s="14" t="s">
        <v>631</v>
      </c>
      <c r="D111" s="14" t="s">
        <v>465</v>
      </c>
      <c r="E111" s="4" t="s">
        <v>394</v>
      </c>
      <c r="F111" s="4" t="s">
        <v>323</v>
      </c>
      <c r="G111" s="4" t="s">
        <v>396</v>
      </c>
      <c r="H111" s="45" t="s">
        <v>174</v>
      </c>
      <c r="I111" s="51">
        <v>0</v>
      </c>
      <c r="J111" s="51">
        <f t="shared" si="14"/>
        <v>0</v>
      </c>
      <c r="K111" s="51">
        <v>0</v>
      </c>
      <c r="L111" s="51">
        <f t="shared" si="15"/>
        <v>0</v>
      </c>
      <c r="M111" s="46">
        <v>1</v>
      </c>
      <c r="N111" s="46">
        <f t="shared" si="10"/>
        <v>0</v>
      </c>
      <c r="O111" s="47">
        <f t="shared" si="11"/>
        <v>1</v>
      </c>
      <c r="P111" s="104"/>
      <c r="Q111" s="35">
        <f t="shared" si="12"/>
        <v>0</v>
      </c>
    </row>
    <row r="112" spans="1:17" ht="14.4">
      <c r="A112" s="2" t="str">
        <f t="shared" si="13"/>
        <v>DÜZCEİnşaat</v>
      </c>
      <c r="B112" s="14">
        <v>109</v>
      </c>
      <c r="C112" s="14" t="s">
        <v>632</v>
      </c>
      <c r="D112" s="14" t="s">
        <v>465</v>
      </c>
      <c r="E112" s="4" t="s">
        <v>395</v>
      </c>
      <c r="F112" s="4" t="s">
        <v>332</v>
      </c>
      <c r="G112" s="4" t="s">
        <v>397</v>
      </c>
      <c r="H112" s="45" t="s">
        <v>82</v>
      </c>
      <c r="I112" s="51">
        <v>201.67760000000001</v>
      </c>
      <c r="J112" s="51">
        <f t="shared" si="14"/>
        <v>0</v>
      </c>
      <c r="K112" s="51">
        <v>0</v>
      </c>
      <c r="L112" s="51">
        <f t="shared" si="15"/>
        <v>0</v>
      </c>
      <c r="M112" s="46">
        <v>141</v>
      </c>
      <c r="N112" s="46">
        <f t="shared" si="10"/>
        <v>0</v>
      </c>
      <c r="O112" s="47">
        <f t="shared" si="11"/>
        <v>342.67759999999998</v>
      </c>
      <c r="P112" s="104"/>
      <c r="Q112" s="35">
        <f t="shared" si="12"/>
        <v>0</v>
      </c>
    </row>
    <row r="113" spans="1:17" ht="14.4">
      <c r="A113" s="2" t="str">
        <f t="shared" si="13"/>
        <v>DÜZCEİnşaat</v>
      </c>
      <c r="B113" s="14">
        <v>110</v>
      </c>
      <c r="C113" s="14" t="s">
        <v>633</v>
      </c>
      <c r="D113" s="14" t="s">
        <v>465</v>
      </c>
      <c r="E113" s="4" t="s">
        <v>398</v>
      </c>
      <c r="F113" s="4" t="s">
        <v>399</v>
      </c>
      <c r="G113" s="4" t="s">
        <v>462</v>
      </c>
      <c r="H113" s="45" t="s">
        <v>400</v>
      </c>
      <c r="I113" s="51">
        <v>10</v>
      </c>
      <c r="J113" s="51">
        <f t="shared" si="14"/>
        <v>0</v>
      </c>
      <c r="K113" s="51">
        <v>0</v>
      </c>
      <c r="L113" s="51">
        <f t="shared" si="15"/>
        <v>0</v>
      </c>
      <c r="M113" s="46">
        <v>1</v>
      </c>
      <c r="N113" s="46">
        <f t="shared" si="10"/>
        <v>0</v>
      </c>
      <c r="O113" s="47">
        <f t="shared" si="11"/>
        <v>11</v>
      </c>
      <c r="P113" s="104"/>
      <c r="Q113" s="35">
        <f t="shared" si="12"/>
        <v>0</v>
      </c>
    </row>
    <row r="114" spans="1:17" ht="14.4">
      <c r="A114" s="2" t="str">
        <f t="shared" si="13"/>
        <v>DÜZCEİnşaat</v>
      </c>
      <c r="B114" s="14">
        <v>111</v>
      </c>
      <c r="C114" s="14" t="s">
        <v>634</v>
      </c>
      <c r="D114" s="14" t="s">
        <v>465</v>
      </c>
      <c r="E114" s="4" t="s">
        <v>401</v>
      </c>
      <c r="F114" s="4" t="s">
        <v>325</v>
      </c>
      <c r="G114" s="4" t="s">
        <v>413</v>
      </c>
      <c r="H114" s="45" t="s">
        <v>30</v>
      </c>
      <c r="I114" s="51">
        <v>5</v>
      </c>
      <c r="J114" s="51">
        <f t="shared" si="14"/>
        <v>0</v>
      </c>
      <c r="K114" s="51">
        <v>0</v>
      </c>
      <c r="L114" s="51">
        <f t="shared" si="15"/>
        <v>0</v>
      </c>
      <c r="M114" s="46">
        <v>2</v>
      </c>
      <c r="N114" s="46">
        <f t="shared" si="10"/>
        <v>0</v>
      </c>
      <c r="O114" s="47">
        <f t="shared" si="11"/>
        <v>7</v>
      </c>
      <c r="P114" s="104"/>
      <c r="Q114" s="35">
        <f t="shared" si="12"/>
        <v>0</v>
      </c>
    </row>
    <row r="115" spans="1:17" ht="14.4">
      <c r="A115" s="2" t="str">
        <f t="shared" si="13"/>
        <v>DÜZCEİnşaat</v>
      </c>
      <c r="B115" s="14">
        <v>112</v>
      </c>
      <c r="C115" s="14" t="s">
        <v>635</v>
      </c>
      <c r="D115" s="14" t="s">
        <v>465</v>
      </c>
      <c r="E115" s="4" t="s">
        <v>404</v>
      </c>
      <c r="F115" s="4" t="s">
        <v>325</v>
      </c>
      <c r="G115" s="4" t="s">
        <v>412</v>
      </c>
      <c r="H115" s="45" t="s">
        <v>30</v>
      </c>
      <c r="I115" s="51">
        <v>2</v>
      </c>
      <c r="J115" s="51">
        <f t="shared" si="14"/>
        <v>0</v>
      </c>
      <c r="K115" s="51">
        <v>0</v>
      </c>
      <c r="L115" s="51">
        <f t="shared" si="15"/>
        <v>0</v>
      </c>
      <c r="M115" s="46">
        <v>6</v>
      </c>
      <c r="N115" s="46">
        <f t="shared" si="10"/>
        <v>0</v>
      </c>
      <c r="O115" s="47">
        <f t="shared" si="11"/>
        <v>8</v>
      </c>
      <c r="P115" s="104"/>
      <c r="Q115" s="35">
        <f t="shared" si="12"/>
        <v>0</v>
      </c>
    </row>
    <row r="116" spans="1:17" ht="14.4">
      <c r="A116" s="2" t="str">
        <f t="shared" si="13"/>
        <v>DÜZCEİnşaat</v>
      </c>
      <c r="B116" s="14">
        <v>113</v>
      </c>
      <c r="C116" s="14" t="s">
        <v>636</v>
      </c>
      <c r="D116" s="14" t="s">
        <v>465</v>
      </c>
      <c r="E116" s="4" t="s">
        <v>407</v>
      </c>
      <c r="F116" s="4" t="s">
        <v>325</v>
      </c>
      <c r="G116" s="4" t="s">
        <v>414</v>
      </c>
      <c r="H116" s="45" t="s">
        <v>30</v>
      </c>
      <c r="I116" s="51">
        <v>1</v>
      </c>
      <c r="J116" s="51">
        <f t="shared" si="14"/>
        <v>0</v>
      </c>
      <c r="K116" s="51">
        <v>0</v>
      </c>
      <c r="L116" s="51">
        <f t="shared" si="15"/>
        <v>0</v>
      </c>
      <c r="M116" s="46">
        <v>1</v>
      </c>
      <c r="N116" s="46">
        <f t="shared" si="10"/>
        <v>0</v>
      </c>
      <c r="O116" s="47">
        <f t="shared" si="11"/>
        <v>2</v>
      </c>
      <c r="P116" s="104"/>
      <c r="Q116" s="35">
        <f t="shared" si="12"/>
        <v>0</v>
      </c>
    </row>
    <row r="117" spans="1:17" ht="14.4">
      <c r="A117" s="2" t="str">
        <f t="shared" si="13"/>
        <v>DÜZCEİnşaat</v>
      </c>
      <c r="B117" s="14">
        <v>114</v>
      </c>
      <c r="C117" s="14" t="s">
        <v>637</v>
      </c>
      <c r="D117" s="14" t="s">
        <v>465</v>
      </c>
      <c r="E117" s="4" t="s">
        <v>476</v>
      </c>
      <c r="F117" s="4" t="s">
        <v>333</v>
      </c>
      <c r="G117" s="4" t="s">
        <v>406</v>
      </c>
      <c r="H117" s="45" t="s">
        <v>82</v>
      </c>
      <c r="I117" s="51">
        <v>2.3664000000000001</v>
      </c>
      <c r="J117" s="51">
        <f t="shared" si="14"/>
        <v>0</v>
      </c>
      <c r="K117" s="51">
        <v>0</v>
      </c>
      <c r="L117" s="51">
        <f t="shared" si="15"/>
        <v>0</v>
      </c>
      <c r="M117" s="46">
        <v>1</v>
      </c>
      <c r="N117" s="46">
        <f t="shared" si="10"/>
        <v>0</v>
      </c>
      <c r="O117" s="47">
        <f t="shared" si="11"/>
        <v>3.3664000000000001</v>
      </c>
      <c r="P117" s="104"/>
      <c r="Q117" s="35">
        <f t="shared" si="12"/>
        <v>0</v>
      </c>
    </row>
    <row r="118" spans="1:17" ht="14.4">
      <c r="A118" s="2" t="str">
        <f t="shared" si="13"/>
        <v>DÜZCEİnşaat</v>
      </c>
      <c r="B118" s="14">
        <v>115</v>
      </c>
      <c r="C118" s="14" t="s">
        <v>638</v>
      </c>
      <c r="D118" s="14" t="s">
        <v>465</v>
      </c>
      <c r="E118" s="4" t="s">
        <v>408</v>
      </c>
      <c r="F118" s="4" t="s">
        <v>333</v>
      </c>
      <c r="G118" s="4" t="s">
        <v>422</v>
      </c>
      <c r="H118" s="45" t="s">
        <v>82</v>
      </c>
      <c r="I118" s="51">
        <v>0</v>
      </c>
      <c r="J118" s="51">
        <f t="shared" si="14"/>
        <v>0</v>
      </c>
      <c r="K118" s="51">
        <v>0</v>
      </c>
      <c r="L118" s="51">
        <f t="shared" si="15"/>
        <v>0</v>
      </c>
      <c r="M118" s="46">
        <v>1</v>
      </c>
      <c r="N118" s="46">
        <f t="shared" si="10"/>
        <v>0</v>
      </c>
      <c r="O118" s="47">
        <f t="shared" si="11"/>
        <v>1</v>
      </c>
      <c r="P118" s="104"/>
      <c r="Q118" s="35">
        <f t="shared" si="12"/>
        <v>0</v>
      </c>
    </row>
    <row r="119" spans="1:17" ht="14.4">
      <c r="A119" s="2" t="str">
        <f t="shared" si="13"/>
        <v>DÜZCEİnşaat</v>
      </c>
      <c r="B119" s="14">
        <v>116</v>
      </c>
      <c r="C119" s="14" t="s">
        <v>639</v>
      </c>
      <c r="D119" s="14" t="s">
        <v>465</v>
      </c>
      <c r="E119" s="4" t="s">
        <v>409</v>
      </c>
      <c r="F119" s="4" t="s">
        <v>339</v>
      </c>
      <c r="G119" s="4" t="s">
        <v>424</v>
      </c>
      <c r="H119" s="45" t="s">
        <v>82</v>
      </c>
      <c r="I119" s="51">
        <v>0</v>
      </c>
      <c r="J119" s="51">
        <f t="shared" si="14"/>
        <v>0</v>
      </c>
      <c r="K119" s="51">
        <v>0</v>
      </c>
      <c r="L119" s="51">
        <f t="shared" si="15"/>
        <v>0</v>
      </c>
      <c r="M119" s="46">
        <v>1</v>
      </c>
      <c r="N119" s="46">
        <f t="shared" si="10"/>
        <v>0</v>
      </c>
      <c r="O119" s="47">
        <f t="shared" si="11"/>
        <v>1</v>
      </c>
      <c r="P119" s="104"/>
      <c r="Q119" s="35">
        <f t="shared" si="12"/>
        <v>0</v>
      </c>
    </row>
    <row r="120" spans="1:17" ht="14.4">
      <c r="A120" s="2" t="str">
        <f t="shared" si="13"/>
        <v>DÜZCEİnşaat</v>
      </c>
      <c r="B120" s="14">
        <v>117</v>
      </c>
      <c r="C120" s="14" t="s">
        <v>640</v>
      </c>
      <c r="D120" s="14" t="s">
        <v>465</v>
      </c>
      <c r="E120" s="4" t="s">
        <v>410</v>
      </c>
      <c r="F120" s="4" t="s">
        <v>339</v>
      </c>
      <c r="G120" s="4" t="s">
        <v>425</v>
      </c>
      <c r="H120" s="45" t="s">
        <v>84</v>
      </c>
      <c r="I120" s="51">
        <v>0</v>
      </c>
      <c r="J120" s="51">
        <f t="shared" si="14"/>
        <v>0</v>
      </c>
      <c r="K120" s="51">
        <v>0</v>
      </c>
      <c r="L120" s="51">
        <f t="shared" si="15"/>
        <v>0</v>
      </c>
      <c r="M120" s="46">
        <v>1</v>
      </c>
      <c r="N120" s="46">
        <f t="shared" si="10"/>
        <v>0</v>
      </c>
      <c r="O120" s="47">
        <f t="shared" si="11"/>
        <v>1</v>
      </c>
      <c r="P120" s="104"/>
      <c r="Q120" s="35">
        <f t="shared" si="12"/>
        <v>0</v>
      </c>
    </row>
    <row r="121" spans="1:17" ht="14.4">
      <c r="A121" s="2" t="str">
        <f t="shared" si="13"/>
        <v>DÜZCEİnşaat</v>
      </c>
      <c r="B121" s="14">
        <v>118</v>
      </c>
      <c r="C121" s="14" t="s">
        <v>641</v>
      </c>
      <c r="D121" s="14" t="s">
        <v>465</v>
      </c>
      <c r="E121" s="4" t="s">
        <v>415</v>
      </c>
      <c r="F121" s="4" t="s">
        <v>339</v>
      </c>
      <c r="G121" s="4" t="s">
        <v>426</v>
      </c>
      <c r="H121" s="45" t="s">
        <v>82</v>
      </c>
      <c r="I121" s="51">
        <v>0</v>
      </c>
      <c r="J121" s="51">
        <f t="shared" si="14"/>
        <v>0</v>
      </c>
      <c r="K121" s="51">
        <v>0</v>
      </c>
      <c r="L121" s="51">
        <f t="shared" si="15"/>
        <v>0</v>
      </c>
      <c r="M121" s="46">
        <v>1</v>
      </c>
      <c r="N121" s="46">
        <f t="shared" si="10"/>
        <v>0</v>
      </c>
      <c r="O121" s="47">
        <f t="shared" si="11"/>
        <v>1</v>
      </c>
      <c r="P121" s="104"/>
      <c r="Q121" s="35">
        <f t="shared" si="12"/>
        <v>0</v>
      </c>
    </row>
    <row r="122" spans="1:17" ht="14.4">
      <c r="A122" s="2" t="str">
        <f t="shared" si="13"/>
        <v>DÜZCEİnşaat</v>
      </c>
      <c r="B122" s="14">
        <v>119</v>
      </c>
      <c r="C122" s="14" t="s">
        <v>642</v>
      </c>
      <c r="D122" s="14" t="s">
        <v>465</v>
      </c>
      <c r="E122" s="4" t="s">
        <v>416</v>
      </c>
      <c r="F122" s="4" t="s">
        <v>325</v>
      </c>
      <c r="G122" s="4" t="s">
        <v>433</v>
      </c>
      <c r="H122" s="45" t="s">
        <v>82</v>
      </c>
      <c r="I122" s="51">
        <v>0</v>
      </c>
      <c r="J122" s="51">
        <f t="shared" si="14"/>
        <v>0</v>
      </c>
      <c r="K122" s="51">
        <v>0</v>
      </c>
      <c r="L122" s="51">
        <f t="shared" si="15"/>
        <v>0</v>
      </c>
      <c r="M122" s="46">
        <v>1</v>
      </c>
      <c r="N122" s="46">
        <f t="shared" si="10"/>
        <v>0</v>
      </c>
      <c r="O122" s="47">
        <f t="shared" si="11"/>
        <v>1</v>
      </c>
      <c r="P122" s="104"/>
      <c r="Q122" s="35">
        <f t="shared" si="12"/>
        <v>0</v>
      </c>
    </row>
    <row r="123" spans="1:17" ht="14.4">
      <c r="A123" s="2" t="str">
        <f t="shared" si="13"/>
        <v>DÜZCEİnşaat</v>
      </c>
      <c r="B123" s="14">
        <v>120</v>
      </c>
      <c r="C123" s="14" t="s">
        <v>643</v>
      </c>
      <c r="D123" s="14" t="s">
        <v>465</v>
      </c>
      <c r="E123" s="4" t="s">
        <v>430</v>
      </c>
      <c r="F123" s="4" t="s">
        <v>325</v>
      </c>
      <c r="G123" s="4" t="s">
        <v>434</v>
      </c>
      <c r="H123" s="45" t="s">
        <v>82</v>
      </c>
      <c r="I123" s="51">
        <v>0.55679999999999996</v>
      </c>
      <c r="J123" s="51">
        <f t="shared" si="14"/>
        <v>0</v>
      </c>
      <c r="K123" s="51">
        <v>0</v>
      </c>
      <c r="L123" s="51">
        <f t="shared" si="15"/>
        <v>0</v>
      </c>
      <c r="M123" s="46">
        <v>1</v>
      </c>
      <c r="N123" s="46">
        <f t="shared" si="10"/>
        <v>0</v>
      </c>
      <c r="O123" s="47">
        <f t="shared" si="11"/>
        <v>1.5568</v>
      </c>
      <c r="P123" s="104"/>
      <c r="Q123" s="35">
        <f t="shared" si="12"/>
        <v>0</v>
      </c>
    </row>
    <row r="124" spans="1:17" ht="14.4">
      <c r="A124" s="2" t="str">
        <f t="shared" si="13"/>
        <v>DÜZCEİnşaat</v>
      </c>
      <c r="B124" s="14">
        <v>121</v>
      </c>
      <c r="C124" s="14" t="s">
        <v>644</v>
      </c>
      <c r="D124" s="14" t="s">
        <v>465</v>
      </c>
      <c r="E124" s="4" t="s">
        <v>431</v>
      </c>
      <c r="F124" s="4" t="s">
        <v>325</v>
      </c>
      <c r="G124" s="4" t="s">
        <v>436</v>
      </c>
      <c r="H124" s="45" t="s">
        <v>30</v>
      </c>
      <c r="I124" s="51">
        <v>0</v>
      </c>
      <c r="J124" s="51">
        <f t="shared" si="14"/>
        <v>0</v>
      </c>
      <c r="K124" s="51">
        <v>0</v>
      </c>
      <c r="L124" s="51">
        <f t="shared" si="15"/>
        <v>0</v>
      </c>
      <c r="M124" s="46">
        <v>1</v>
      </c>
      <c r="N124" s="46">
        <f t="shared" si="10"/>
        <v>0</v>
      </c>
      <c r="O124" s="47">
        <f t="shared" si="11"/>
        <v>1</v>
      </c>
      <c r="P124" s="104"/>
      <c r="Q124" s="35">
        <f t="shared" si="12"/>
        <v>0</v>
      </c>
    </row>
    <row r="125" spans="1:17" ht="14.4">
      <c r="A125" s="2" t="str">
        <f t="shared" si="13"/>
        <v>DÜZCEİnşaat</v>
      </c>
      <c r="B125" s="14">
        <v>122</v>
      </c>
      <c r="C125" s="14" t="s">
        <v>645</v>
      </c>
      <c r="D125" s="14" t="s">
        <v>465</v>
      </c>
      <c r="E125" s="4" t="s">
        <v>432</v>
      </c>
      <c r="F125" s="4" t="s">
        <v>336</v>
      </c>
      <c r="G125" s="4" t="s">
        <v>437</v>
      </c>
      <c r="H125" s="45" t="s">
        <v>84</v>
      </c>
      <c r="I125" s="51">
        <v>0</v>
      </c>
      <c r="J125" s="51">
        <f t="shared" si="14"/>
        <v>0</v>
      </c>
      <c r="K125" s="51">
        <v>0</v>
      </c>
      <c r="L125" s="51">
        <f t="shared" si="15"/>
        <v>0</v>
      </c>
      <c r="M125" s="46">
        <v>1</v>
      </c>
      <c r="N125" s="46">
        <f t="shared" si="10"/>
        <v>0</v>
      </c>
      <c r="O125" s="47">
        <f t="shared" si="11"/>
        <v>1</v>
      </c>
      <c r="P125" s="104"/>
      <c r="Q125" s="35">
        <f t="shared" si="12"/>
        <v>0</v>
      </c>
    </row>
    <row r="126" spans="1:17" ht="14.4">
      <c r="A126" s="2" t="str">
        <f t="shared" si="13"/>
        <v>DÜZCEİnşaat</v>
      </c>
      <c r="B126" s="14">
        <v>123</v>
      </c>
      <c r="C126" s="14" t="s">
        <v>646</v>
      </c>
      <c r="D126" s="14" t="s">
        <v>465</v>
      </c>
      <c r="E126" s="4" t="s">
        <v>439</v>
      </c>
      <c r="F126" s="4" t="s">
        <v>339</v>
      </c>
      <c r="G126" s="4" t="s">
        <v>438</v>
      </c>
      <c r="H126" s="45" t="s">
        <v>84</v>
      </c>
      <c r="I126" s="51">
        <v>0</v>
      </c>
      <c r="J126" s="51">
        <f t="shared" si="14"/>
        <v>0</v>
      </c>
      <c r="K126" s="51">
        <v>0</v>
      </c>
      <c r="L126" s="51">
        <f t="shared" si="15"/>
        <v>0</v>
      </c>
      <c r="M126" s="46">
        <v>1</v>
      </c>
      <c r="N126" s="46">
        <f t="shared" si="10"/>
        <v>0</v>
      </c>
      <c r="O126" s="47">
        <f t="shared" si="11"/>
        <v>1</v>
      </c>
      <c r="P126" s="104"/>
      <c r="Q126" s="35">
        <f t="shared" si="12"/>
        <v>0</v>
      </c>
    </row>
    <row r="127" spans="1:17" ht="14.4">
      <c r="A127" s="2" t="str">
        <f t="shared" si="13"/>
        <v>DÜZCEİnşaat</v>
      </c>
      <c r="B127" s="14">
        <v>124</v>
      </c>
      <c r="C127" s="14" t="s">
        <v>647</v>
      </c>
      <c r="D127" s="14" t="s">
        <v>465</v>
      </c>
      <c r="E127" s="4" t="s">
        <v>440</v>
      </c>
      <c r="F127" s="4" t="s">
        <v>326</v>
      </c>
      <c r="G127" s="4" t="s">
        <v>461</v>
      </c>
      <c r="H127" s="45" t="s">
        <v>82</v>
      </c>
      <c r="I127" s="51">
        <v>0</v>
      </c>
      <c r="J127" s="51">
        <f t="shared" si="14"/>
        <v>0</v>
      </c>
      <c r="K127" s="51">
        <v>0</v>
      </c>
      <c r="L127" s="51">
        <f t="shared" si="15"/>
        <v>0</v>
      </c>
      <c r="M127" s="46">
        <v>1</v>
      </c>
      <c r="N127" s="46">
        <f t="shared" si="10"/>
        <v>0</v>
      </c>
      <c r="O127" s="47">
        <f t="shared" si="11"/>
        <v>1</v>
      </c>
      <c r="P127" s="104"/>
      <c r="Q127" s="35">
        <f t="shared" si="12"/>
        <v>0</v>
      </c>
    </row>
    <row r="128" spans="1:17" ht="14.4">
      <c r="A128" s="2" t="str">
        <f t="shared" si="13"/>
        <v>DÜZCEİnşaat</v>
      </c>
      <c r="B128" s="14">
        <v>125</v>
      </c>
      <c r="C128" s="14" t="s">
        <v>648</v>
      </c>
      <c r="D128" s="14" t="s">
        <v>465</v>
      </c>
      <c r="E128" s="4" t="s">
        <v>479</v>
      </c>
      <c r="F128" s="4" t="s">
        <v>325</v>
      </c>
      <c r="G128" s="4" t="s">
        <v>480</v>
      </c>
      <c r="H128" s="45" t="s">
        <v>28</v>
      </c>
      <c r="I128" s="51">
        <v>0</v>
      </c>
      <c r="J128" s="51">
        <f t="shared" si="14"/>
        <v>0</v>
      </c>
      <c r="K128" s="51">
        <v>0</v>
      </c>
      <c r="L128" s="51">
        <f t="shared" si="15"/>
        <v>0</v>
      </c>
      <c r="M128" s="46">
        <v>1</v>
      </c>
      <c r="N128" s="46">
        <f t="shared" si="10"/>
        <v>0</v>
      </c>
      <c r="O128" s="47">
        <f t="shared" si="11"/>
        <v>1</v>
      </c>
      <c r="P128" s="104"/>
      <c r="Q128" s="35">
        <f t="shared" si="12"/>
        <v>0</v>
      </c>
    </row>
    <row r="129" spans="1:17" ht="14.4">
      <c r="A129" s="2" t="str">
        <f t="shared" si="13"/>
        <v>DÜZCEİnşaat</v>
      </c>
      <c r="B129" s="14">
        <v>126</v>
      </c>
      <c r="C129" s="14" t="s">
        <v>649</v>
      </c>
      <c r="D129" s="14" t="s">
        <v>465</v>
      </c>
      <c r="E129" s="4" t="s">
        <v>481</v>
      </c>
      <c r="F129" s="4" t="s">
        <v>325</v>
      </c>
      <c r="G129" s="4" t="s">
        <v>483</v>
      </c>
      <c r="H129" s="45" t="s">
        <v>30</v>
      </c>
      <c r="I129" s="51">
        <v>0</v>
      </c>
      <c r="J129" s="51">
        <f t="shared" si="14"/>
        <v>0</v>
      </c>
      <c r="K129" s="51">
        <v>0</v>
      </c>
      <c r="L129" s="51">
        <f t="shared" si="15"/>
        <v>0</v>
      </c>
      <c r="M129" s="46">
        <v>1</v>
      </c>
      <c r="N129" s="46">
        <f t="shared" si="10"/>
        <v>0</v>
      </c>
      <c r="O129" s="47">
        <f t="shared" si="11"/>
        <v>1</v>
      </c>
      <c r="P129" s="104"/>
      <c r="Q129" s="35">
        <f t="shared" si="12"/>
        <v>0</v>
      </c>
    </row>
    <row r="130" spans="1:17" ht="14.4">
      <c r="A130" s="2" t="str">
        <f t="shared" si="13"/>
        <v>DÜZCEİnşaat</v>
      </c>
      <c r="B130" s="14">
        <v>127</v>
      </c>
      <c r="C130" s="14" t="s">
        <v>650</v>
      </c>
      <c r="D130" s="14" t="s">
        <v>465</v>
      </c>
      <c r="E130" s="4" t="s">
        <v>484</v>
      </c>
      <c r="F130" s="4" t="s">
        <v>325</v>
      </c>
      <c r="G130" s="4" t="s">
        <v>482</v>
      </c>
      <c r="H130" s="45" t="s">
        <v>30</v>
      </c>
      <c r="I130" s="51">
        <v>2</v>
      </c>
      <c r="J130" s="51">
        <f t="shared" si="14"/>
        <v>0</v>
      </c>
      <c r="K130" s="51">
        <v>0</v>
      </c>
      <c r="L130" s="51">
        <f t="shared" si="15"/>
        <v>0</v>
      </c>
      <c r="M130" s="46">
        <v>2</v>
      </c>
      <c r="N130" s="46">
        <f t="shared" si="10"/>
        <v>0</v>
      </c>
      <c r="O130" s="47">
        <f t="shared" si="11"/>
        <v>4</v>
      </c>
      <c r="P130" s="104"/>
      <c r="Q130" s="35">
        <f t="shared" si="12"/>
        <v>0</v>
      </c>
    </row>
    <row r="131" spans="1:17" ht="14.4">
      <c r="A131" s="2" t="str">
        <f t="shared" si="13"/>
        <v>DÜZCEİnşaat</v>
      </c>
      <c r="B131" s="14">
        <v>128</v>
      </c>
      <c r="C131" s="14" t="s">
        <v>651</v>
      </c>
      <c r="D131" s="14" t="s">
        <v>465</v>
      </c>
      <c r="E131" s="4" t="s">
        <v>486</v>
      </c>
      <c r="F131" s="4" t="s">
        <v>325</v>
      </c>
      <c r="G131" s="4" t="s">
        <v>485</v>
      </c>
      <c r="H131" s="45" t="s">
        <v>30</v>
      </c>
      <c r="I131" s="51">
        <v>0</v>
      </c>
      <c r="J131" s="51">
        <f t="shared" si="14"/>
        <v>0</v>
      </c>
      <c r="K131" s="51">
        <v>0</v>
      </c>
      <c r="L131" s="51">
        <f t="shared" si="15"/>
        <v>0</v>
      </c>
      <c r="M131" s="46">
        <v>1</v>
      </c>
      <c r="N131" s="46">
        <f t="shared" si="10"/>
        <v>0</v>
      </c>
      <c r="O131" s="47">
        <f t="shared" si="11"/>
        <v>1</v>
      </c>
      <c r="P131" s="104"/>
      <c r="Q131" s="35">
        <f t="shared" si="12"/>
        <v>0</v>
      </c>
    </row>
    <row r="132" spans="1:17" ht="14.4">
      <c r="A132" s="2" t="str">
        <f t="shared" si="13"/>
        <v>DÜZCEİnşaat</v>
      </c>
      <c r="B132" s="14">
        <v>129</v>
      </c>
      <c r="C132" s="14" t="s">
        <v>652</v>
      </c>
      <c r="D132" s="14" t="s">
        <v>465</v>
      </c>
      <c r="E132" s="4" t="s">
        <v>488</v>
      </c>
      <c r="F132" s="4" t="s">
        <v>325</v>
      </c>
      <c r="G132" s="4" t="s">
        <v>487</v>
      </c>
      <c r="H132" s="45" t="s">
        <v>30</v>
      </c>
      <c r="I132" s="51">
        <v>1</v>
      </c>
      <c r="J132" s="51">
        <f t="shared" ref="J132:J163" si="16">I132*P132</f>
        <v>0</v>
      </c>
      <c r="K132" s="51">
        <v>0</v>
      </c>
      <c r="L132" s="51">
        <f t="shared" ref="L132:L163" si="17">K132*P132</f>
        <v>0</v>
      </c>
      <c r="M132" s="46">
        <v>1</v>
      </c>
      <c r="N132" s="46">
        <f t="shared" ref="N132:N195" si="18">M132*P132</f>
        <v>0</v>
      </c>
      <c r="O132" s="47">
        <f t="shared" ref="O132:O195" si="19">I132+K132+M132</f>
        <v>2</v>
      </c>
      <c r="P132" s="104"/>
      <c r="Q132" s="35">
        <f t="shared" ref="Q132:Q195" si="20">O132*P132</f>
        <v>0</v>
      </c>
    </row>
    <row r="133" spans="1:17" ht="14.4">
      <c r="A133" s="2" t="str">
        <f t="shared" ref="A133:A224" si="21">CONCATENATE("DÜZCE",D133)</f>
        <v>DÜZCEİnşaat</v>
      </c>
      <c r="B133" s="14">
        <v>130</v>
      </c>
      <c r="C133" s="14" t="s">
        <v>653</v>
      </c>
      <c r="D133" s="14" t="s">
        <v>465</v>
      </c>
      <c r="E133" s="4" t="s">
        <v>492</v>
      </c>
      <c r="F133" s="4" t="s">
        <v>325</v>
      </c>
      <c r="G133" s="4" t="s">
        <v>491</v>
      </c>
      <c r="H133" s="45" t="s">
        <v>30</v>
      </c>
      <c r="I133" s="51">
        <v>14</v>
      </c>
      <c r="J133" s="51">
        <f t="shared" si="16"/>
        <v>0</v>
      </c>
      <c r="K133" s="51">
        <v>0</v>
      </c>
      <c r="L133" s="51">
        <f t="shared" si="17"/>
        <v>0</v>
      </c>
      <c r="M133" s="46">
        <v>2</v>
      </c>
      <c r="N133" s="46">
        <f t="shared" si="18"/>
        <v>0</v>
      </c>
      <c r="O133" s="47">
        <f t="shared" si="19"/>
        <v>16</v>
      </c>
      <c r="P133" s="104"/>
      <c r="Q133" s="35">
        <f t="shared" si="20"/>
        <v>0</v>
      </c>
    </row>
    <row r="134" spans="1:17" ht="14.4">
      <c r="A134" s="2" t="str">
        <f t="shared" si="21"/>
        <v>DÜZCEİnşaat</v>
      </c>
      <c r="B134" s="14">
        <v>131</v>
      </c>
      <c r="C134" s="14" t="s">
        <v>654</v>
      </c>
      <c r="D134" s="14" t="s">
        <v>465</v>
      </c>
      <c r="E134" s="4" t="s">
        <v>494</v>
      </c>
      <c r="F134" s="4" t="s">
        <v>326</v>
      </c>
      <c r="G134" s="4" t="s">
        <v>495</v>
      </c>
      <c r="H134" s="45" t="s">
        <v>496</v>
      </c>
      <c r="I134" s="51">
        <v>0</v>
      </c>
      <c r="J134" s="51">
        <f t="shared" si="16"/>
        <v>0</v>
      </c>
      <c r="K134" s="51">
        <v>0</v>
      </c>
      <c r="L134" s="51">
        <f t="shared" si="17"/>
        <v>0</v>
      </c>
      <c r="M134" s="46">
        <v>1</v>
      </c>
      <c r="N134" s="46">
        <f t="shared" si="18"/>
        <v>0</v>
      </c>
      <c r="O134" s="47">
        <f t="shared" si="19"/>
        <v>1</v>
      </c>
      <c r="P134" s="104"/>
      <c r="Q134" s="35">
        <f t="shared" si="20"/>
        <v>0</v>
      </c>
    </row>
    <row r="135" spans="1:17" ht="14.4">
      <c r="A135" s="2" t="str">
        <f t="shared" si="21"/>
        <v>DÜZCEİnşaat</v>
      </c>
      <c r="B135" s="14">
        <v>132</v>
      </c>
      <c r="C135" s="14" t="s">
        <v>655</v>
      </c>
      <c r="D135" s="14" t="s">
        <v>465</v>
      </c>
      <c r="E135" s="4" t="s">
        <v>500</v>
      </c>
      <c r="F135" s="4" t="s">
        <v>339</v>
      </c>
      <c r="G135" s="4" t="s">
        <v>499</v>
      </c>
      <c r="H135" s="45" t="s">
        <v>496</v>
      </c>
      <c r="I135" s="51">
        <v>25.52</v>
      </c>
      <c r="J135" s="51">
        <f t="shared" si="16"/>
        <v>0</v>
      </c>
      <c r="K135" s="51">
        <v>0</v>
      </c>
      <c r="L135" s="51">
        <f t="shared" si="17"/>
        <v>0</v>
      </c>
      <c r="M135" s="46">
        <v>1</v>
      </c>
      <c r="N135" s="46">
        <f t="shared" si="18"/>
        <v>0</v>
      </c>
      <c r="O135" s="47">
        <f t="shared" si="19"/>
        <v>26.52</v>
      </c>
      <c r="P135" s="104"/>
      <c r="Q135" s="35">
        <f t="shared" si="20"/>
        <v>0</v>
      </c>
    </row>
    <row r="136" spans="1:17" ht="27.6">
      <c r="A136" s="2" t="str">
        <f t="shared" si="21"/>
        <v>DÜZCEİnşaat</v>
      </c>
      <c r="B136" s="14">
        <v>133</v>
      </c>
      <c r="C136" s="14" t="s">
        <v>824</v>
      </c>
      <c r="D136" s="14" t="s">
        <v>465</v>
      </c>
      <c r="E136" s="4" t="s">
        <v>819</v>
      </c>
      <c r="F136" s="4" t="s">
        <v>326</v>
      </c>
      <c r="G136" s="4" t="s">
        <v>818</v>
      </c>
      <c r="H136" s="45" t="s">
        <v>496</v>
      </c>
      <c r="I136" s="51">
        <v>0</v>
      </c>
      <c r="J136" s="51">
        <f t="shared" si="16"/>
        <v>0</v>
      </c>
      <c r="K136" s="51">
        <v>0</v>
      </c>
      <c r="L136" s="51">
        <f t="shared" si="17"/>
        <v>0</v>
      </c>
      <c r="M136" s="46">
        <v>1</v>
      </c>
      <c r="N136" s="46">
        <f t="shared" si="18"/>
        <v>0</v>
      </c>
      <c r="O136" s="47">
        <f t="shared" si="19"/>
        <v>1</v>
      </c>
      <c r="P136" s="104"/>
      <c r="Q136" s="35">
        <f t="shared" si="20"/>
        <v>0</v>
      </c>
    </row>
    <row r="137" spans="1:17" ht="14.4">
      <c r="A137" s="2" t="str">
        <f t="shared" si="21"/>
        <v>DÜZCEİnşaat</v>
      </c>
      <c r="B137" s="14">
        <v>134</v>
      </c>
      <c r="C137" s="14" t="s">
        <v>825</v>
      </c>
      <c r="D137" s="14" t="s">
        <v>465</v>
      </c>
      <c r="E137" s="4" t="s">
        <v>820</v>
      </c>
      <c r="F137" s="4" t="s">
        <v>332</v>
      </c>
      <c r="G137" s="4" t="s">
        <v>821</v>
      </c>
      <c r="H137" s="45" t="s">
        <v>496</v>
      </c>
      <c r="I137" s="51">
        <v>0</v>
      </c>
      <c r="J137" s="51">
        <f t="shared" si="16"/>
        <v>0</v>
      </c>
      <c r="K137" s="51">
        <v>0</v>
      </c>
      <c r="L137" s="51">
        <f t="shared" si="17"/>
        <v>0</v>
      </c>
      <c r="M137" s="46">
        <v>1</v>
      </c>
      <c r="N137" s="46">
        <f t="shared" si="18"/>
        <v>0</v>
      </c>
      <c r="O137" s="47">
        <f t="shared" si="19"/>
        <v>1</v>
      </c>
      <c r="P137" s="104"/>
      <c r="Q137" s="35">
        <f t="shared" si="20"/>
        <v>0</v>
      </c>
    </row>
    <row r="138" spans="1:17" ht="14.4">
      <c r="A138" s="2" t="str">
        <f t="shared" si="21"/>
        <v>DÜZCEİnşaat</v>
      </c>
      <c r="B138" s="14">
        <v>135</v>
      </c>
      <c r="C138" s="14" t="s">
        <v>826</v>
      </c>
      <c r="D138" s="14" t="s">
        <v>465</v>
      </c>
      <c r="E138" s="4" t="s">
        <v>823</v>
      </c>
      <c r="F138" s="4" t="s">
        <v>325</v>
      </c>
      <c r="G138" s="4" t="s">
        <v>822</v>
      </c>
      <c r="H138" s="45" t="s">
        <v>30</v>
      </c>
      <c r="I138" s="51">
        <v>0</v>
      </c>
      <c r="J138" s="51">
        <f t="shared" si="16"/>
        <v>0</v>
      </c>
      <c r="K138" s="51">
        <v>0</v>
      </c>
      <c r="L138" s="51">
        <f t="shared" si="17"/>
        <v>0</v>
      </c>
      <c r="M138" s="46">
        <v>1</v>
      </c>
      <c r="N138" s="46">
        <f t="shared" si="18"/>
        <v>0</v>
      </c>
      <c r="O138" s="47">
        <f t="shared" si="19"/>
        <v>1</v>
      </c>
      <c r="P138" s="104"/>
      <c r="Q138" s="35">
        <f t="shared" si="20"/>
        <v>0</v>
      </c>
    </row>
    <row r="139" spans="1:17" ht="14.4">
      <c r="A139" s="2" t="str">
        <f t="shared" si="21"/>
        <v>DÜZCEİnşaat</v>
      </c>
      <c r="B139" s="14">
        <v>136</v>
      </c>
      <c r="C139" s="14" t="s">
        <v>833</v>
      </c>
      <c r="D139" s="14" t="s">
        <v>465</v>
      </c>
      <c r="E139" s="4" t="s">
        <v>830</v>
      </c>
      <c r="F139" s="4" t="s">
        <v>325</v>
      </c>
      <c r="G139" s="4" t="s">
        <v>827</v>
      </c>
      <c r="H139" s="45" t="s">
        <v>496</v>
      </c>
      <c r="I139" s="51">
        <v>0</v>
      </c>
      <c r="J139" s="51">
        <f t="shared" si="16"/>
        <v>0</v>
      </c>
      <c r="K139" s="51">
        <v>0</v>
      </c>
      <c r="L139" s="51">
        <f t="shared" si="17"/>
        <v>0</v>
      </c>
      <c r="M139" s="46">
        <v>1</v>
      </c>
      <c r="N139" s="46">
        <f t="shared" si="18"/>
        <v>0</v>
      </c>
      <c r="O139" s="47">
        <f t="shared" si="19"/>
        <v>1</v>
      </c>
      <c r="P139" s="104"/>
      <c r="Q139" s="35">
        <f t="shared" si="20"/>
        <v>0</v>
      </c>
    </row>
    <row r="140" spans="1:17" ht="14.4">
      <c r="A140" s="2" t="str">
        <f t="shared" si="21"/>
        <v>DÜZCEİnşaat</v>
      </c>
      <c r="B140" s="14">
        <v>137</v>
      </c>
      <c r="C140" s="14" t="s">
        <v>834</v>
      </c>
      <c r="D140" s="14" t="s">
        <v>465</v>
      </c>
      <c r="E140" s="4" t="s">
        <v>831</v>
      </c>
      <c r="F140" s="4" t="s">
        <v>325</v>
      </c>
      <c r="G140" s="4" t="s">
        <v>828</v>
      </c>
      <c r="H140" s="45" t="s">
        <v>496</v>
      </c>
      <c r="I140" s="51">
        <v>0</v>
      </c>
      <c r="J140" s="51">
        <f t="shared" si="16"/>
        <v>0</v>
      </c>
      <c r="K140" s="51">
        <v>0</v>
      </c>
      <c r="L140" s="51">
        <f t="shared" si="17"/>
        <v>0</v>
      </c>
      <c r="M140" s="46">
        <v>1</v>
      </c>
      <c r="N140" s="46">
        <f t="shared" si="18"/>
        <v>0</v>
      </c>
      <c r="O140" s="47">
        <f t="shared" si="19"/>
        <v>1</v>
      </c>
      <c r="P140" s="104"/>
      <c r="Q140" s="35">
        <f t="shared" si="20"/>
        <v>0</v>
      </c>
    </row>
    <row r="141" spans="1:17" ht="14.4">
      <c r="A141" s="2" t="str">
        <f t="shared" si="21"/>
        <v>DÜZCEİnşaat</v>
      </c>
      <c r="B141" s="14">
        <v>138</v>
      </c>
      <c r="C141" s="14" t="s">
        <v>835</v>
      </c>
      <c r="D141" s="14" t="s">
        <v>465</v>
      </c>
      <c r="E141" s="4" t="s">
        <v>832</v>
      </c>
      <c r="F141" s="4" t="s">
        <v>325</v>
      </c>
      <c r="G141" s="4" t="s">
        <v>829</v>
      </c>
      <c r="H141" s="45" t="s">
        <v>496</v>
      </c>
      <c r="I141" s="51">
        <v>10</v>
      </c>
      <c r="J141" s="51">
        <f t="shared" si="16"/>
        <v>0</v>
      </c>
      <c r="K141" s="51">
        <v>0</v>
      </c>
      <c r="L141" s="51">
        <f t="shared" si="17"/>
        <v>0</v>
      </c>
      <c r="M141" s="46">
        <v>1</v>
      </c>
      <c r="N141" s="46">
        <f t="shared" si="18"/>
        <v>0</v>
      </c>
      <c r="O141" s="47">
        <f t="shared" si="19"/>
        <v>11</v>
      </c>
      <c r="P141" s="104"/>
      <c r="Q141" s="35">
        <f t="shared" si="20"/>
        <v>0</v>
      </c>
    </row>
    <row r="142" spans="1:17" ht="14.4">
      <c r="A142" s="2" t="str">
        <f t="shared" si="21"/>
        <v>DÜZCEİnşaat</v>
      </c>
      <c r="B142" s="14">
        <v>139</v>
      </c>
      <c r="C142" s="14" t="s">
        <v>919</v>
      </c>
      <c r="D142" s="14" t="s">
        <v>465</v>
      </c>
      <c r="E142" s="4" t="s">
        <v>876</v>
      </c>
      <c r="F142" s="4" t="s">
        <v>328</v>
      </c>
      <c r="G142" s="4" t="s">
        <v>858</v>
      </c>
      <c r="H142" s="45" t="s">
        <v>875</v>
      </c>
      <c r="I142" s="51">
        <v>190</v>
      </c>
      <c r="J142" s="51">
        <f t="shared" si="16"/>
        <v>0</v>
      </c>
      <c r="K142" s="51">
        <v>0</v>
      </c>
      <c r="L142" s="51">
        <f t="shared" si="17"/>
        <v>0</v>
      </c>
      <c r="M142" s="46">
        <v>1</v>
      </c>
      <c r="N142" s="46">
        <f t="shared" si="18"/>
        <v>0</v>
      </c>
      <c r="O142" s="47">
        <f t="shared" si="19"/>
        <v>191</v>
      </c>
      <c r="P142" s="104"/>
      <c r="Q142" s="35">
        <f t="shared" si="20"/>
        <v>0</v>
      </c>
    </row>
    <row r="143" spans="1:17" ht="14.4">
      <c r="A143" s="2" t="str">
        <f t="shared" si="21"/>
        <v>DÜZCEİnşaat</v>
      </c>
      <c r="B143" s="14">
        <v>140</v>
      </c>
      <c r="C143" s="14" t="s">
        <v>920</v>
      </c>
      <c r="D143" s="14" t="s">
        <v>465</v>
      </c>
      <c r="E143" s="4" t="s">
        <v>877</v>
      </c>
      <c r="F143" s="4" t="s">
        <v>328</v>
      </c>
      <c r="G143" s="4" t="s">
        <v>859</v>
      </c>
      <c r="H143" s="45" t="s">
        <v>496</v>
      </c>
      <c r="I143" s="51">
        <v>22</v>
      </c>
      <c r="J143" s="51">
        <f t="shared" si="16"/>
        <v>0</v>
      </c>
      <c r="K143" s="51">
        <v>0</v>
      </c>
      <c r="L143" s="51">
        <f t="shared" si="17"/>
        <v>0</v>
      </c>
      <c r="M143" s="46">
        <v>1</v>
      </c>
      <c r="N143" s="46">
        <f t="shared" si="18"/>
        <v>0</v>
      </c>
      <c r="O143" s="47">
        <f t="shared" si="19"/>
        <v>23</v>
      </c>
      <c r="P143" s="104"/>
      <c r="Q143" s="35">
        <f t="shared" si="20"/>
        <v>0</v>
      </c>
    </row>
    <row r="144" spans="1:17" ht="14.4">
      <c r="A144" s="2" t="str">
        <f t="shared" si="21"/>
        <v>DÜZCEİnşaat</v>
      </c>
      <c r="B144" s="14">
        <v>141</v>
      </c>
      <c r="C144" s="14" t="s">
        <v>921</v>
      </c>
      <c r="D144" s="14" t="s">
        <v>465</v>
      </c>
      <c r="E144" s="4" t="s">
        <v>878</v>
      </c>
      <c r="F144" s="4" t="s">
        <v>328</v>
      </c>
      <c r="G144" s="4" t="s">
        <v>860</v>
      </c>
      <c r="H144" s="45" t="s">
        <v>496</v>
      </c>
      <c r="I144" s="51">
        <v>0</v>
      </c>
      <c r="J144" s="51">
        <f t="shared" si="16"/>
        <v>0</v>
      </c>
      <c r="K144" s="51">
        <v>0</v>
      </c>
      <c r="L144" s="51">
        <f t="shared" si="17"/>
        <v>0</v>
      </c>
      <c r="M144" s="46">
        <v>1</v>
      </c>
      <c r="N144" s="46">
        <f t="shared" si="18"/>
        <v>0</v>
      </c>
      <c r="O144" s="47">
        <f t="shared" si="19"/>
        <v>1</v>
      </c>
      <c r="P144" s="104"/>
      <c r="Q144" s="35">
        <f t="shared" si="20"/>
        <v>0</v>
      </c>
    </row>
    <row r="145" spans="1:17" ht="14.4">
      <c r="A145" s="2" t="str">
        <f t="shared" si="21"/>
        <v>DÜZCEİnşaat</v>
      </c>
      <c r="B145" s="14">
        <v>142</v>
      </c>
      <c r="C145" s="14" t="s">
        <v>922</v>
      </c>
      <c r="D145" s="14" t="s">
        <v>465</v>
      </c>
      <c r="E145" s="4" t="s">
        <v>879</v>
      </c>
      <c r="F145" s="4" t="s">
        <v>328</v>
      </c>
      <c r="G145" s="4" t="s">
        <v>861</v>
      </c>
      <c r="H145" s="45" t="s">
        <v>875</v>
      </c>
      <c r="I145" s="51">
        <v>0</v>
      </c>
      <c r="J145" s="51">
        <f t="shared" si="16"/>
        <v>0</v>
      </c>
      <c r="K145" s="51">
        <v>0</v>
      </c>
      <c r="L145" s="51">
        <f t="shared" si="17"/>
        <v>0</v>
      </c>
      <c r="M145" s="46">
        <v>1</v>
      </c>
      <c r="N145" s="46">
        <f t="shared" si="18"/>
        <v>0</v>
      </c>
      <c r="O145" s="47">
        <f t="shared" si="19"/>
        <v>1</v>
      </c>
      <c r="P145" s="104"/>
      <c r="Q145" s="35">
        <f t="shared" si="20"/>
        <v>0</v>
      </c>
    </row>
    <row r="146" spans="1:17" ht="14.4">
      <c r="A146" s="2" t="str">
        <f t="shared" si="21"/>
        <v>DÜZCEİnşaat</v>
      </c>
      <c r="B146" s="14">
        <v>143</v>
      </c>
      <c r="C146" s="14" t="s">
        <v>923</v>
      </c>
      <c r="D146" s="14" t="s">
        <v>465</v>
      </c>
      <c r="E146" s="4" t="s">
        <v>880</v>
      </c>
      <c r="F146" s="4" t="s">
        <v>329</v>
      </c>
      <c r="G146" s="4" t="s">
        <v>897</v>
      </c>
      <c r="H146" s="45" t="s">
        <v>496</v>
      </c>
      <c r="I146" s="51">
        <v>3</v>
      </c>
      <c r="J146" s="51">
        <f t="shared" si="16"/>
        <v>0</v>
      </c>
      <c r="K146" s="51">
        <v>0</v>
      </c>
      <c r="L146" s="51">
        <f t="shared" si="17"/>
        <v>0</v>
      </c>
      <c r="M146" s="46">
        <v>1</v>
      </c>
      <c r="N146" s="46">
        <f t="shared" si="18"/>
        <v>0</v>
      </c>
      <c r="O146" s="47">
        <f t="shared" si="19"/>
        <v>4</v>
      </c>
      <c r="P146" s="104"/>
      <c r="Q146" s="35">
        <f t="shared" si="20"/>
        <v>0</v>
      </c>
    </row>
    <row r="147" spans="1:17" ht="14.4">
      <c r="A147" s="2" t="str">
        <f t="shared" si="21"/>
        <v>DÜZCEİnşaat</v>
      </c>
      <c r="B147" s="14">
        <v>144</v>
      </c>
      <c r="C147" s="14" t="s">
        <v>924</v>
      </c>
      <c r="D147" s="14" t="s">
        <v>465</v>
      </c>
      <c r="E147" s="4" t="s">
        <v>881</v>
      </c>
      <c r="F147" s="4" t="s">
        <v>336</v>
      </c>
      <c r="G147" s="4" t="s">
        <v>862</v>
      </c>
      <c r="H147" s="45" t="s">
        <v>496</v>
      </c>
      <c r="I147" s="51">
        <v>0</v>
      </c>
      <c r="J147" s="51">
        <f t="shared" si="16"/>
        <v>0</v>
      </c>
      <c r="K147" s="51">
        <v>0</v>
      </c>
      <c r="L147" s="51">
        <f t="shared" si="17"/>
        <v>0</v>
      </c>
      <c r="M147" s="46">
        <v>1</v>
      </c>
      <c r="N147" s="46">
        <f t="shared" si="18"/>
        <v>0</v>
      </c>
      <c r="O147" s="47">
        <f t="shared" si="19"/>
        <v>1</v>
      </c>
      <c r="P147" s="104"/>
      <c r="Q147" s="35">
        <f t="shared" si="20"/>
        <v>0</v>
      </c>
    </row>
    <row r="148" spans="1:17" ht="14.4">
      <c r="A148" s="2" t="str">
        <f t="shared" si="21"/>
        <v>DÜZCEİnşaat</v>
      </c>
      <c r="B148" s="14">
        <v>145</v>
      </c>
      <c r="C148" s="14" t="s">
        <v>925</v>
      </c>
      <c r="D148" s="14" t="s">
        <v>465</v>
      </c>
      <c r="E148" s="4" t="s">
        <v>882</v>
      </c>
      <c r="F148" s="4" t="s">
        <v>326</v>
      </c>
      <c r="G148" s="4" t="s">
        <v>863</v>
      </c>
      <c r="H148" s="45" t="s">
        <v>496</v>
      </c>
      <c r="I148" s="51">
        <v>0</v>
      </c>
      <c r="J148" s="51">
        <f t="shared" si="16"/>
        <v>0</v>
      </c>
      <c r="K148" s="51">
        <v>0</v>
      </c>
      <c r="L148" s="51">
        <f t="shared" si="17"/>
        <v>0</v>
      </c>
      <c r="M148" s="46">
        <v>1</v>
      </c>
      <c r="N148" s="46">
        <f t="shared" si="18"/>
        <v>0</v>
      </c>
      <c r="O148" s="47">
        <f t="shared" si="19"/>
        <v>1</v>
      </c>
      <c r="P148" s="104"/>
      <c r="Q148" s="35">
        <f t="shared" si="20"/>
        <v>0</v>
      </c>
    </row>
    <row r="149" spans="1:17" ht="14.4">
      <c r="A149" s="2" t="str">
        <f t="shared" si="21"/>
        <v>DÜZCEİnşaat</v>
      </c>
      <c r="B149" s="14">
        <v>146</v>
      </c>
      <c r="C149" s="14" t="s">
        <v>926</v>
      </c>
      <c r="D149" s="14" t="s">
        <v>465</v>
      </c>
      <c r="E149" s="4" t="s">
        <v>883</v>
      </c>
      <c r="F149" s="4" t="s">
        <v>326</v>
      </c>
      <c r="G149" s="4" t="s">
        <v>864</v>
      </c>
      <c r="H149" s="45" t="s">
        <v>875</v>
      </c>
      <c r="I149" s="51">
        <v>0</v>
      </c>
      <c r="J149" s="51">
        <f t="shared" si="16"/>
        <v>0</v>
      </c>
      <c r="K149" s="51">
        <v>0</v>
      </c>
      <c r="L149" s="51">
        <f t="shared" si="17"/>
        <v>0</v>
      </c>
      <c r="M149" s="46">
        <v>1</v>
      </c>
      <c r="N149" s="46">
        <f t="shared" si="18"/>
        <v>0</v>
      </c>
      <c r="O149" s="47">
        <f t="shared" si="19"/>
        <v>1</v>
      </c>
      <c r="P149" s="104"/>
      <c r="Q149" s="35">
        <f t="shared" si="20"/>
        <v>0</v>
      </c>
    </row>
    <row r="150" spans="1:17" ht="14.4">
      <c r="A150" s="2" t="str">
        <f t="shared" si="21"/>
        <v>DÜZCEİnşaat</v>
      </c>
      <c r="B150" s="14">
        <v>147</v>
      </c>
      <c r="C150" s="14" t="s">
        <v>927</v>
      </c>
      <c r="D150" s="14" t="s">
        <v>465</v>
      </c>
      <c r="E150" s="4" t="s">
        <v>884</v>
      </c>
      <c r="F150" s="4" t="s">
        <v>326</v>
      </c>
      <c r="G150" s="4" t="s">
        <v>865</v>
      </c>
      <c r="H150" s="45" t="s">
        <v>496</v>
      </c>
      <c r="I150" s="51">
        <v>0</v>
      </c>
      <c r="J150" s="51">
        <f t="shared" si="16"/>
        <v>0</v>
      </c>
      <c r="K150" s="51">
        <v>0</v>
      </c>
      <c r="L150" s="51">
        <f t="shared" si="17"/>
        <v>0</v>
      </c>
      <c r="M150" s="46">
        <v>1</v>
      </c>
      <c r="N150" s="46">
        <f t="shared" si="18"/>
        <v>0</v>
      </c>
      <c r="O150" s="47">
        <f t="shared" si="19"/>
        <v>1</v>
      </c>
      <c r="P150" s="104"/>
      <c r="Q150" s="35">
        <f t="shared" si="20"/>
        <v>0</v>
      </c>
    </row>
    <row r="151" spans="1:17" ht="14.4">
      <c r="A151" s="2" t="str">
        <f t="shared" si="21"/>
        <v>DÜZCEİnşaat</v>
      </c>
      <c r="B151" s="14">
        <v>148</v>
      </c>
      <c r="C151" s="14" t="s">
        <v>928</v>
      </c>
      <c r="D151" s="14" t="s">
        <v>465</v>
      </c>
      <c r="E151" s="4" t="s">
        <v>885</v>
      </c>
      <c r="F151" s="4" t="s">
        <v>326</v>
      </c>
      <c r="G151" s="4" t="s">
        <v>866</v>
      </c>
      <c r="H151" s="45" t="s">
        <v>875</v>
      </c>
      <c r="I151" s="51">
        <v>0</v>
      </c>
      <c r="J151" s="51">
        <f t="shared" si="16"/>
        <v>0</v>
      </c>
      <c r="K151" s="51">
        <v>0</v>
      </c>
      <c r="L151" s="51">
        <f t="shared" si="17"/>
        <v>0</v>
      </c>
      <c r="M151" s="46">
        <v>1</v>
      </c>
      <c r="N151" s="46">
        <f t="shared" si="18"/>
        <v>0</v>
      </c>
      <c r="O151" s="47">
        <f t="shared" si="19"/>
        <v>1</v>
      </c>
      <c r="P151" s="104"/>
      <c r="Q151" s="35">
        <f t="shared" si="20"/>
        <v>0</v>
      </c>
    </row>
    <row r="152" spans="1:17" ht="14.4">
      <c r="A152" s="2" t="str">
        <f t="shared" si="21"/>
        <v>DÜZCEİnşaat</v>
      </c>
      <c r="B152" s="14">
        <v>149</v>
      </c>
      <c r="C152" s="14" t="s">
        <v>929</v>
      </c>
      <c r="D152" s="14" t="s">
        <v>465</v>
      </c>
      <c r="E152" s="4" t="s">
        <v>886</v>
      </c>
      <c r="F152" s="4" t="s">
        <v>325</v>
      </c>
      <c r="G152" s="4" t="s">
        <v>867</v>
      </c>
      <c r="H152" s="45" t="s">
        <v>30</v>
      </c>
      <c r="I152" s="51">
        <v>0</v>
      </c>
      <c r="J152" s="51">
        <f t="shared" si="16"/>
        <v>0</v>
      </c>
      <c r="K152" s="51">
        <v>0</v>
      </c>
      <c r="L152" s="51">
        <f t="shared" si="17"/>
        <v>0</v>
      </c>
      <c r="M152" s="46">
        <v>1</v>
      </c>
      <c r="N152" s="46">
        <f t="shared" si="18"/>
        <v>0</v>
      </c>
      <c r="O152" s="47">
        <f t="shared" si="19"/>
        <v>1</v>
      </c>
      <c r="P152" s="104"/>
      <c r="Q152" s="35">
        <f t="shared" si="20"/>
        <v>0</v>
      </c>
    </row>
    <row r="153" spans="1:17" ht="14.4">
      <c r="A153" s="2" t="str">
        <f t="shared" si="21"/>
        <v>DÜZCEİnşaat</v>
      </c>
      <c r="B153" s="14">
        <v>150</v>
      </c>
      <c r="C153" s="14" t="s">
        <v>930</v>
      </c>
      <c r="D153" s="14" t="s">
        <v>465</v>
      </c>
      <c r="E153" s="4" t="s">
        <v>887</v>
      </c>
      <c r="F153" s="4" t="s">
        <v>325</v>
      </c>
      <c r="G153" s="4" t="s">
        <v>962</v>
      </c>
      <c r="H153" s="45" t="s">
        <v>496</v>
      </c>
      <c r="I153" s="51">
        <v>2</v>
      </c>
      <c r="J153" s="51">
        <f t="shared" si="16"/>
        <v>0</v>
      </c>
      <c r="K153" s="51">
        <v>0</v>
      </c>
      <c r="L153" s="51">
        <f t="shared" si="17"/>
        <v>0</v>
      </c>
      <c r="M153" s="46">
        <v>1</v>
      </c>
      <c r="N153" s="46">
        <f t="shared" si="18"/>
        <v>0</v>
      </c>
      <c r="O153" s="47">
        <f t="shared" si="19"/>
        <v>3</v>
      </c>
      <c r="P153" s="104"/>
      <c r="Q153" s="35">
        <f t="shared" si="20"/>
        <v>0</v>
      </c>
    </row>
    <row r="154" spans="1:17" ht="14.4">
      <c r="A154" s="2" t="str">
        <f t="shared" si="21"/>
        <v>DÜZCEİnşaat</v>
      </c>
      <c r="B154" s="14">
        <v>151</v>
      </c>
      <c r="C154" s="14" t="s">
        <v>931</v>
      </c>
      <c r="D154" s="14" t="s">
        <v>465</v>
      </c>
      <c r="E154" s="4" t="s">
        <v>888</v>
      </c>
      <c r="F154" s="4" t="s">
        <v>325</v>
      </c>
      <c r="G154" s="4" t="s">
        <v>869</v>
      </c>
      <c r="H154" s="45" t="s">
        <v>30</v>
      </c>
      <c r="I154" s="51">
        <v>14</v>
      </c>
      <c r="J154" s="51">
        <f t="shared" si="16"/>
        <v>0</v>
      </c>
      <c r="K154" s="51">
        <v>0</v>
      </c>
      <c r="L154" s="51">
        <f t="shared" si="17"/>
        <v>0</v>
      </c>
      <c r="M154" s="46">
        <v>1</v>
      </c>
      <c r="N154" s="46">
        <f t="shared" si="18"/>
        <v>0</v>
      </c>
      <c r="O154" s="47">
        <f t="shared" si="19"/>
        <v>15</v>
      </c>
      <c r="P154" s="104"/>
      <c r="Q154" s="35">
        <f t="shared" si="20"/>
        <v>0</v>
      </c>
    </row>
    <row r="155" spans="1:17" ht="14.4">
      <c r="A155" s="2" t="str">
        <f t="shared" si="21"/>
        <v>DÜZCEİnşaat</v>
      </c>
      <c r="B155" s="14">
        <v>152</v>
      </c>
      <c r="C155" s="14" t="s">
        <v>932</v>
      </c>
      <c r="D155" s="14" t="s">
        <v>465</v>
      </c>
      <c r="E155" s="4" t="s">
        <v>889</v>
      </c>
      <c r="F155" s="4" t="s">
        <v>326</v>
      </c>
      <c r="G155" s="4" t="s">
        <v>896</v>
      </c>
      <c r="H155" s="45" t="s">
        <v>496</v>
      </c>
      <c r="I155" s="51">
        <v>180</v>
      </c>
      <c r="J155" s="51">
        <f t="shared" si="16"/>
        <v>0</v>
      </c>
      <c r="K155" s="51">
        <v>0</v>
      </c>
      <c r="L155" s="51">
        <f t="shared" si="17"/>
        <v>0</v>
      </c>
      <c r="M155" s="46">
        <v>1</v>
      </c>
      <c r="N155" s="46">
        <f t="shared" si="18"/>
        <v>0</v>
      </c>
      <c r="O155" s="47">
        <f t="shared" si="19"/>
        <v>181</v>
      </c>
      <c r="P155" s="104"/>
      <c r="Q155" s="35">
        <f t="shared" si="20"/>
        <v>0</v>
      </c>
    </row>
    <row r="156" spans="1:17" ht="14.4">
      <c r="A156" s="2" t="str">
        <f t="shared" si="21"/>
        <v>DÜZCEİnşaat</v>
      </c>
      <c r="B156" s="14">
        <v>153</v>
      </c>
      <c r="C156" s="14" t="s">
        <v>933</v>
      </c>
      <c r="D156" s="14" t="s">
        <v>465</v>
      </c>
      <c r="E156" s="4" t="s">
        <v>890</v>
      </c>
      <c r="F156" s="4" t="s">
        <v>325</v>
      </c>
      <c r="G156" s="4" t="s">
        <v>870</v>
      </c>
      <c r="H156" s="45" t="s">
        <v>30</v>
      </c>
      <c r="I156" s="51">
        <v>0</v>
      </c>
      <c r="J156" s="51">
        <f t="shared" si="16"/>
        <v>0</v>
      </c>
      <c r="K156" s="51">
        <v>0</v>
      </c>
      <c r="L156" s="51">
        <f t="shared" si="17"/>
        <v>0</v>
      </c>
      <c r="M156" s="46">
        <v>1</v>
      </c>
      <c r="N156" s="46">
        <f t="shared" si="18"/>
        <v>0</v>
      </c>
      <c r="O156" s="47">
        <f t="shared" si="19"/>
        <v>1</v>
      </c>
      <c r="P156" s="104"/>
      <c r="Q156" s="35">
        <f t="shared" si="20"/>
        <v>0</v>
      </c>
    </row>
    <row r="157" spans="1:17" ht="14.4">
      <c r="A157" s="2" t="str">
        <f t="shared" si="21"/>
        <v>DÜZCEİnşaat</v>
      </c>
      <c r="B157" s="14">
        <v>154</v>
      </c>
      <c r="C157" s="14" t="s">
        <v>934</v>
      </c>
      <c r="D157" s="14" t="s">
        <v>465</v>
      </c>
      <c r="E157" s="4" t="s">
        <v>891</v>
      </c>
      <c r="F157" s="4" t="s">
        <v>374</v>
      </c>
      <c r="G157" s="4" t="s">
        <v>963</v>
      </c>
      <c r="H157" s="45" t="s">
        <v>875</v>
      </c>
      <c r="I157" s="51">
        <v>3</v>
      </c>
      <c r="J157" s="51">
        <f t="shared" si="16"/>
        <v>0</v>
      </c>
      <c r="K157" s="51">
        <v>0</v>
      </c>
      <c r="L157" s="51">
        <f t="shared" si="17"/>
        <v>0</v>
      </c>
      <c r="M157" s="46">
        <v>1</v>
      </c>
      <c r="N157" s="46">
        <f t="shared" si="18"/>
        <v>0</v>
      </c>
      <c r="O157" s="47">
        <f t="shared" si="19"/>
        <v>4</v>
      </c>
      <c r="P157" s="104"/>
      <c r="Q157" s="35">
        <f t="shared" si="20"/>
        <v>0</v>
      </c>
    </row>
    <row r="158" spans="1:17" ht="14.4">
      <c r="A158" s="2" t="str">
        <f t="shared" si="21"/>
        <v>DÜZCEİnşaat</v>
      </c>
      <c r="B158" s="14">
        <v>155</v>
      </c>
      <c r="C158" s="14" t="s">
        <v>935</v>
      </c>
      <c r="D158" s="14" t="s">
        <v>465</v>
      </c>
      <c r="E158" s="4" t="s">
        <v>892</v>
      </c>
      <c r="F158" s="4" t="s">
        <v>329</v>
      </c>
      <c r="G158" s="4" t="s">
        <v>872</v>
      </c>
      <c r="H158" s="45" t="s">
        <v>30</v>
      </c>
      <c r="I158" s="51">
        <v>0</v>
      </c>
      <c r="J158" s="51">
        <f t="shared" si="16"/>
        <v>0</v>
      </c>
      <c r="K158" s="51">
        <v>0</v>
      </c>
      <c r="L158" s="51">
        <f t="shared" si="17"/>
        <v>0</v>
      </c>
      <c r="M158" s="46">
        <v>1</v>
      </c>
      <c r="N158" s="46">
        <f t="shared" si="18"/>
        <v>0</v>
      </c>
      <c r="O158" s="47">
        <f t="shared" si="19"/>
        <v>1</v>
      </c>
      <c r="P158" s="104"/>
      <c r="Q158" s="35">
        <f t="shared" si="20"/>
        <v>0</v>
      </c>
    </row>
    <row r="159" spans="1:17" ht="14.4">
      <c r="A159" s="2" t="str">
        <f t="shared" si="21"/>
        <v>DÜZCEİnşaat</v>
      </c>
      <c r="B159" s="14">
        <v>156</v>
      </c>
      <c r="C159" s="14" t="s">
        <v>936</v>
      </c>
      <c r="D159" s="14" t="s">
        <v>465</v>
      </c>
      <c r="E159" s="4" t="s">
        <v>893</v>
      </c>
      <c r="F159" s="4" t="s">
        <v>335</v>
      </c>
      <c r="G159" s="4" t="s">
        <v>873</v>
      </c>
      <c r="H159" s="45" t="s">
        <v>30</v>
      </c>
      <c r="I159" s="51">
        <v>0</v>
      </c>
      <c r="J159" s="51">
        <f t="shared" si="16"/>
        <v>0</v>
      </c>
      <c r="K159" s="51">
        <v>0</v>
      </c>
      <c r="L159" s="51">
        <f t="shared" si="17"/>
        <v>0</v>
      </c>
      <c r="M159" s="46">
        <v>1</v>
      </c>
      <c r="N159" s="46">
        <f t="shared" si="18"/>
        <v>0</v>
      </c>
      <c r="O159" s="47">
        <f t="shared" si="19"/>
        <v>1</v>
      </c>
      <c r="P159" s="104"/>
      <c r="Q159" s="35">
        <f t="shared" si="20"/>
        <v>0</v>
      </c>
    </row>
    <row r="160" spans="1:17" ht="14.4">
      <c r="A160" s="2" t="str">
        <f t="shared" si="21"/>
        <v>DÜZCEİnşaat</v>
      </c>
      <c r="B160" s="14">
        <v>157</v>
      </c>
      <c r="C160" s="14" t="s">
        <v>937</v>
      </c>
      <c r="D160" s="14" t="s">
        <v>465</v>
      </c>
      <c r="E160" s="4" t="s">
        <v>894</v>
      </c>
      <c r="F160" s="4" t="s">
        <v>327</v>
      </c>
      <c r="G160" s="4" t="s">
        <v>874</v>
      </c>
      <c r="H160" s="45" t="s">
        <v>496</v>
      </c>
      <c r="I160" s="51">
        <v>0</v>
      </c>
      <c r="J160" s="51">
        <f t="shared" si="16"/>
        <v>0</v>
      </c>
      <c r="K160" s="51">
        <v>0</v>
      </c>
      <c r="L160" s="51">
        <f t="shared" si="17"/>
        <v>0</v>
      </c>
      <c r="M160" s="46">
        <v>1</v>
      </c>
      <c r="N160" s="46">
        <f t="shared" si="18"/>
        <v>0</v>
      </c>
      <c r="O160" s="47">
        <f t="shared" si="19"/>
        <v>1</v>
      </c>
      <c r="P160" s="104"/>
      <c r="Q160" s="35">
        <f t="shared" si="20"/>
        <v>0</v>
      </c>
    </row>
    <row r="161" spans="1:80" ht="14.4">
      <c r="A161" s="2" t="str">
        <f t="shared" si="21"/>
        <v>DÜZCEİnşaat</v>
      </c>
      <c r="B161" s="14">
        <v>158</v>
      </c>
      <c r="C161" s="14" t="s">
        <v>938</v>
      </c>
      <c r="D161" s="14" t="s">
        <v>465</v>
      </c>
      <c r="E161" s="4" t="s">
        <v>895</v>
      </c>
      <c r="F161" s="4" t="s">
        <v>328</v>
      </c>
      <c r="G161" s="4" t="s">
        <v>918</v>
      </c>
      <c r="H161" s="45" t="s">
        <v>496</v>
      </c>
      <c r="I161" s="51">
        <v>0</v>
      </c>
      <c r="J161" s="51">
        <f t="shared" si="16"/>
        <v>0</v>
      </c>
      <c r="K161" s="51">
        <v>0</v>
      </c>
      <c r="L161" s="51">
        <f t="shared" si="17"/>
        <v>0</v>
      </c>
      <c r="M161" s="46">
        <v>1</v>
      </c>
      <c r="N161" s="46">
        <f t="shared" si="18"/>
        <v>0</v>
      </c>
      <c r="O161" s="47">
        <f t="shared" si="19"/>
        <v>1</v>
      </c>
      <c r="P161" s="104"/>
      <c r="Q161" s="35">
        <f t="shared" si="20"/>
        <v>0</v>
      </c>
    </row>
    <row r="162" spans="1:80" s="89" customFormat="1" ht="14.4">
      <c r="A162" s="2" t="str">
        <f t="shared" si="21"/>
        <v>DÜZCEİnşaat</v>
      </c>
      <c r="B162" s="14">
        <v>159</v>
      </c>
      <c r="C162" s="14" t="s">
        <v>1042</v>
      </c>
      <c r="D162" s="29" t="s">
        <v>465</v>
      </c>
      <c r="E162" s="30" t="s">
        <v>1043</v>
      </c>
      <c r="F162" s="10" t="s">
        <v>325</v>
      </c>
      <c r="G162" s="10" t="s">
        <v>1044</v>
      </c>
      <c r="H162" s="31" t="s">
        <v>28</v>
      </c>
      <c r="I162" s="51">
        <v>0</v>
      </c>
      <c r="J162" s="51">
        <f t="shared" si="16"/>
        <v>0</v>
      </c>
      <c r="K162" s="51">
        <v>0</v>
      </c>
      <c r="L162" s="51">
        <f t="shared" si="17"/>
        <v>0</v>
      </c>
      <c r="M162" s="46">
        <v>1</v>
      </c>
      <c r="N162" s="46">
        <f t="shared" si="18"/>
        <v>0</v>
      </c>
      <c r="O162" s="47">
        <f t="shared" si="19"/>
        <v>1</v>
      </c>
      <c r="P162" s="104"/>
      <c r="Q162" s="35">
        <f t="shared" si="20"/>
        <v>0</v>
      </c>
      <c r="R162" s="2"/>
      <c r="S162" s="2"/>
      <c r="T162" s="2"/>
      <c r="U162" s="2"/>
      <c r="V162" s="2"/>
      <c r="W162" s="2"/>
      <c r="X162" s="2"/>
      <c r="Y162" s="2"/>
      <c r="Z162" s="2"/>
      <c r="AA162" s="2"/>
      <c r="AB162" s="2"/>
      <c r="AC162" s="2"/>
      <c r="AD162" s="2"/>
      <c r="AE162" s="2"/>
      <c r="AF162" s="2"/>
      <c r="AG162" s="2"/>
      <c r="AH162" s="2"/>
      <c r="AI162" s="2"/>
      <c r="AJ162" s="2"/>
      <c r="AK162" s="2"/>
      <c r="AL162" s="2"/>
      <c r="AM162" s="2"/>
      <c r="AN162" s="2"/>
      <c r="AO162" s="2"/>
      <c r="AP162" s="2"/>
      <c r="AQ162" s="2"/>
      <c r="AR162" s="2"/>
      <c r="AS162" s="2"/>
      <c r="AT162" s="2"/>
      <c r="AU162" s="2"/>
      <c r="AV162" s="2"/>
      <c r="AW162" s="2"/>
      <c r="AX162" s="2"/>
      <c r="AY162" s="2"/>
      <c r="AZ162" s="2"/>
      <c r="BA162" s="2"/>
      <c r="BB162" s="2"/>
      <c r="BC162" s="2"/>
      <c r="BD162" s="2"/>
      <c r="BE162" s="2"/>
      <c r="BF162" s="2"/>
      <c r="BG162" s="2"/>
      <c r="BH162" s="2"/>
      <c r="BI162" s="2"/>
      <c r="BJ162" s="2"/>
      <c r="BK162" s="2"/>
      <c r="BL162" s="2"/>
      <c r="BM162" s="2"/>
      <c r="BN162" s="2"/>
      <c r="BO162" s="2"/>
      <c r="BP162" s="2"/>
      <c r="BQ162" s="2"/>
      <c r="BR162" s="2"/>
      <c r="BS162" s="2"/>
      <c r="BT162" s="2"/>
      <c r="BU162" s="2"/>
      <c r="BV162" s="2"/>
      <c r="BW162" s="2"/>
      <c r="BX162" s="2"/>
      <c r="BY162" s="2"/>
      <c r="BZ162" s="2"/>
      <c r="CA162" s="2"/>
      <c r="CB162" s="2"/>
    </row>
    <row r="163" spans="1:80" s="89" customFormat="1" ht="14.4">
      <c r="A163" s="2" t="str">
        <f t="shared" si="21"/>
        <v>DÜZCEİnşaat</v>
      </c>
      <c r="B163" s="14">
        <v>160</v>
      </c>
      <c r="C163" s="14" t="s">
        <v>1047</v>
      </c>
      <c r="D163" s="29" t="s">
        <v>465</v>
      </c>
      <c r="E163" s="30" t="s">
        <v>1049</v>
      </c>
      <c r="F163" s="10" t="s">
        <v>326</v>
      </c>
      <c r="G163" s="10" t="s">
        <v>1048</v>
      </c>
      <c r="H163" s="31" t="s">
        <v>82</v>
      </c>
      <c r="I163" s="51">
        <v>0</v>
      </c>
      <c r="J163" s="51">
        <f t="shared" si="16"/>
        <v>0</v>
      </c>
      <c r="K163" s="51">
        <v>0</v>
      </c>
      <c r="L163" s="51">
        <f t="shared" si="17"/>
        <v>0</v>
      </c>
      <c r="M163" s="46">
        <v>1</v>
      </c>
      <c r="N163" s="46">
        <f t="shared" si="18"/>
        <v>0</v>
      </c>
      <c r="O163" s="47">
        <f t="shared" si="19"/>
        <v>1</v>
      </c>
      <c r="P163" s="104"/>
      <c r="Q163" s="35">
        <f t="shared" si="20"/>
        <v>0</v>
      </c>
      <c r="R163" s="2"/>
      <c r="S163" s="2"/>
      <c r="T163" s="2"/>
      <c r="U163" s="2"/>
      <c r="V163" s="2"/>
      <c r="W163" s="2"/>
      <c r="X163" s="2"/>
      <c r="Y163" s="2"/>
      <c r="Z163" s="2"/>
      <c r="AA163" s="2"/>
      <c r="AB163" s="2"/>
      <c r="AC163" s="2"/>
      <c r="AD163" s="2"/>
      <c r="AE163" s="2"/>
      <c r="AF163" s="2"/>
      <c r="AG163" s="2"/>
      <c r="AH163" s="2"/>
      <c r="AI163" s="2"/>
      <c r="AJ163" s="2"/>
      <c r="AK163" s="2"/>
      <c r="AL163" s="2"/>
      <c r="AM163" s="2"/>
      <c r="AN163" s="2"/>
      <c r="AO163" s="2"/>
      <c r="AP163" s="2"/>
      <c r="AQ163" s="2"/>
      <c r="AR163" s="2"/>
      <c r="AS163" s="2"/>
      <c r="AT163" s="2"/>
      <c r="AU163" s="2"/>
      <c r="AV163" s="2"/>
      <c r="AW163" s="2"/>
      <c r="AX163" s="2"/>
      <c r="AY163" s="2"/>
      <c r="AZ163" s="2"/>
      <c r="BA163" s="2"/>
      <c r="BB163" s="2"/>
      <c r="BC163" s="2"/>
      <c r="BD163" s="2"/>
      <c r="BE163" s="2"/>
      <c r="BF163" s="2"/>
      <c r="BG163" s="2"/>
      <c r="BH163" s="2"/>
      <c r="BI163" s="2"/>
      <c r="BJ163" s="2"/>
      <c r="BK163" s="2"/>
      <c r="BL163" s="2"/>
      <c r="BM163" s="2"/>
      <c r="BN163" s="2"/>
      <c r="BO163" s="2"/>
      <c r="BP163" s="2"/>
      <c r="BQ163" s="2"/>
      <c r="BR163" s="2"/>
      <c r="BS163" s="2"/>
      <c r="BT163" s="2"/>
      <c r="BU163" s="2"/>
      <c r="BV163" s="2"/>
      <c r="BW163" s="2"/>
      <c r="BX163" s="2"/>
      <c r="BY163" s="2"/>
      <c r="BZ163" s="2"/>
      <c r="CA163" s="2"/>
      <c r="CB163" s="2"/>
    </row>
    <row r="164" spans="1:80" ht="14.4">
      <c r="A164" s="2" t="str">
        <f t="shared" si="21"/>
        <v>DÜZCEElektrik</v>
      </c>
      <c r="B164" s="14">
        <v>159</v>
      </c>
      <c r="C164" s="14" t="s">
        <v>656</v>
      </c>
      <c r="D164" s="14" t="s">
        <v>466</v>
      </c>
      <c r="E164" s="4" t="s">
        <v>198</v>
      </c>
      <c r="F164" s="4" t="s">
        <v>340</v>
      </c>
      <c r="G164" s="4" t="s">
        <v>104</v>
      </c>
      <c r="H164" s="45" t="s">
        <v>400</v>
      </c>
      <c r="I164" s="51">
        <v>0</v>
      </c>
      <c r="J164" s="51">
        <f t="shared" ref="J164:J195" si="22">I164*P164</f>
        <v>0</v>
      </c>
      <c r="K164" s="51">
        <v>5</v>
      </c>
      <c r="L164" s="51">
        <f t="shared" ref="L164:L195" si="23">K164*P164</f>
        <v>0</v>
      </c>
      <c r="M164" s="46">
        <v>6</v>
      </c>
      <c r="N164" s="46">
        <f t="shared" si="18"/>
        <v>0</v>
      </c>
      <c r="O164" s="47">
        <f t="shared" si="19"/>
        <v>11</v>
      </c>
      <c r="P164" s="104"/>
      <c r="Q164" s="35">
        <f t="shared" si="20"/>
        <v>0</v>
      </c>
    </row>
    <row r="165" spans="1:80" ht="14.4">
      <c r="A165" s="2" t="str">
        <f t="shared" si="21"/>
        <v>DÜZCEElektrik</v>
      </c>
      <c r="B165" s="14">
        <v>160</v>
      </c>
      <c r="C165" s="14" t="s">
        <v>657</v>
      </c>
      <c r="D165" s="14" t="s">
        <v>466</v>
      </c>
      <c r="E165" s="4">
        <v>833671</v>
      </c>
      <c r="F165" s="4" t="s">
        <v>342</v>
      </c>
      <c r="G165" s="4" t="s">
        <v>105</v>
      </c>
      <c r="H165" s="45" t="s">
        <v>30</v>
      </c>
      <c r="I165" s="51">
        <v>0</v>
      </c>
      <c r="J165" s="51">
        <f t="shared" si="22"/>
        <v>0</v>
      </c>
      <c r="K165" s="51">
        <v>0</v>
      </c>
      <c r="L165" s="51">
        <f t="shared" si="23"/>
        <v>0</v>
      </c>
      <c r="M165" s="46">
        <v>1</v>
      </c>
      <c r="N165" s="46">
        <f t="shared" si="18"/>
        <v>0</v>
      </c>
      <c r="O165" s="47">
        <f t="shared" si="19"/>
        <v>1</v>
      </c>
      <c r="P165" s="104"/>
      <c r="Q165" s="35">
        <f t="shared" si="20"/>
        <v>0</v>
      </c>
    </row>
    <row r="166" spans="1:80" ht="14.4">
      <c r="A166" s="2" t="str">
        <f t="shared" si="21"/>
        <v>DÜZCEElektrik</v>
      </c>
      <c r="B166" s="14">
        <v>161</v>
      </c>
      <c r="C166" s="14" t="s">
        <v>658</v>
      </c>
      <c r="D166" s="14" t="s">
        <v>466</v>
      </c>
      <c r="E166" s="4">
        <v>780102</v>
      </c>
      <c r="F166" s="4" t="s">
        <v>341</v>
      </c>
      <c r="G166" s="4" t="s">
        <v>106</v>
      </c>
      <c r="H166" s="45" t="s">
        <v>30</v>
      </c>
      <c r="I166" s="51">
        <v>10</v>
      </c>
      <c r="J166" s="51">
        <f t="shared" si="22"/>
        <v>0</v>
      </c>
      <c r="K166" s="51">
        <v>0</v>
      </c>
      <c r="L166" s="51">
        <f t="shared" si="23"/>
        <v>0</v>
      </c>
      <c r="M166" s="46">
        <v>1</v>
      </c>
      <c r="N166" s="46">
        <f t="shared" si="18"/>
        <v>0</v>
      </c>
      <c r="O166" s="47">
        <f t="shared" si="19"/>
        <v>11</v>
      </c>
      <c r="P166" s="104"/>
      <c r="Q166" s="35">
        <f t="shared" si="20"/>
        <v>0</v>
      </c>
    </row>
    <row r="167" spans="1:80" ht="14.4">
      <c r="A167" s="2" t="str">
        <f t="shared" si="21"/>
        <v>DÜZCEElektrik</v>
      </c>
      <c r="B167" s="14">
        <v>162</v>
      </c>
      <c r="C167" s="14" t="s">
        <v>659</v>
      </c>
      <c r="D167" s="14" t="s">
        <v>466</v>
      </c>
      <c r="E167" s="4">
        <v>780101</v>
      </c>
      <c r="F167" s="4" t="s">
        <v>341</v>
      </c>
      <c r="G167" s="4" t="s">
        <v>107</v>
      </c>
      <c r="H167" s="45" t="s">
        <v>30</v>
      </c>
      <c r="I167" s="51">
        <v>17</v>
      </c>
      <c r="J167" s="51">
        <f t="shared" si="22"/>
        <v>0</v>
      </c>
      <c r="K167" s="51">
        <v>0</v>
      </c>
      <c r="L167" s="51">
        <f t="shared" si="23"/>
        <v>0</v>
      </c>
      <c r="M167" s="46">
        <v>1</v>
      </c>
      <c r="N167" s="46">
        <f t="shared" si="18"/>
        <v>0</v>
      </c>
      <c r="O167" s="47">
        <f t="shared" si="19"/>
        <v>18</v>
      </c>
      <c r="P167" s="104"/>
      <c r="Q167" s="35">
        <f t="shared" si="20"/>
        <v>0</v>
      </c>
    </row>
    <row r="168" spans="1:80" ht="14.4">
      <c r="A168" s="2" t="str">
        <f t="shared" si="21"/>
        <v>DÜZCEElektrik</v>
      </c>
      <c r="B168" s="14">
        <v>163</v>
      </c>
      <c r="C168" s="14" t="s">
        <v>660</v>
      </c>
      <c r="D168" s="14" t="s">
        <v>466</v>
      </c>
      <c r="E168" s="4">
        <v>780115</v>
      </c>
      <c r="F168" s="4" t="s">
        <v>341</v>
      </c>
      <c r="G168" s="4" t="s">
        <v>108</v>
      </c>
      <c r="H168" s="45" t="s">
        <v>30</v>
      </c>
      <c r="I168" s="51">
        <v>72</v>
      </c>
      <c r="J168" s="51">
        <f t="shared" si="22"/>
        <v>0</v>
      </c>
      <c r="K168" s="51">
        <v>0</v>
      </c>
      <c r="L168" s="51">
        <f t="shared" si="23"/>
        <v>0</v>
      </c>
      <c r="M168" s="46">
        <v>1</v>
      </c>
      <c r="N168" s="46">
        <f t="shared" si="18"/>
        <v>0</v>
      </c>
      <c r="O168" s="47">
        <f t="shared" si="19"/>
        <v>73</v>
      </c>
      <c r="P168" s="104"/>
      <c r="Q168" s="35">
        <f t="shared" si="20"/>
        <v>0</v>
      </c>
    </row>
    <row r="169" spans="1:80" ht="14.4">
      <c r="A169" s="2" t="str">
        <f t="shared" si="21"/>
        <v>DÜZCEElektrik</v>
      </c>
      <c r="B169" s="14">
        <v>164</v>
      </c>
      <c r="C169" s="14" t="s">
        <v>661</v>
      </c>
      <c r="D169" s="14" t="s">
        <v>466</v>
      </c>
      <c r="E169" s="4">
        <v>782702</v>
      </c>
      <c r="F169" s="4" t="s">
        <v>341</v>
      </c>
      <c r="G169" s="4" t="s">
        <v>109</v>
      </c>
      <c r="H169" s="45" t="s">
        <v>30</v>
      </c>
      <c r="I169" s="51">
        <v>24</v>
      </c>
      <c r="J169" s="51">
        <f t="shared" si="22"/>
        <v>0</v>
      </c>
      <c r="K169" s="51">
        <v>0</v>
      </c>
      <c r="L169" s="51">
        <f t="shared" si="23"/>
        <v>0</v>
      </c>
      <c r="M169" s="46">
        <v>1</v>
      </c>
      <c r="N169" s="46">
        <f t="shared" si="18"/>
        <v>0</v>
      </c>
      <c r="O169" s="47">
        <f t="shared" si="19"/>
        <v>25</v>
      </c>
      <c r="P169" s="104"/>
      <c r="Q169" s="35">
        <f t="shared" si="20"/>
        <v>0</v>
      </c>
    </row>
    <row r="170" spans="1:80" ht="14.4">
      <c r="A170" s="2" t="str">
        <f t="shared" si="21"/>
        <v>DÜZCEElektrik</v>
      </c>
      <c r="B170" s="14">
        <v>165</v>
      </c>
      <c r="C170" s="14" t="s">
        <v>662</v>
      </c>
      <c r="D170" s="14" t="s">
        <v>466</v>
      </c>
      <c r="E170" s="4">
        <v>724401</v>
      </c>
      <c r="F170" s="4" t="s">
        <v>341</v>
      </c>
      <c r="G170" s="4" t="s">
        <v>110</v>
      </c>
      <c r="H170" s="45" t="s">
        <v>30</v>
      </c>
      <c r="I170" s="51">
        <v>97</v>
      </c>
      <c r="J170" s="51">
        <f t="shared" si="22"/>
        <v>0</v>
      </c>
      <c r="K170" s="51">
        <v>0</v>
      </c>
      <c r="L170" s="51">
        <f t="shared" si="23"/>
        <v>0</v>
      </c>
      <c r="M170" s="46">
        <v>1</v>
      </c>
      <c r="N170" s="46">
        <f t="shared" si="18"/>
        <v>0</v>
      </c>
      <c r="O170" s="47">
        <f t="shared" si="19"/>
        <v>98</v>
      </c>
      <c r="P170" s="104"/>
      <c r="Q170" s="35">
        <f t="shared" si="20"/>
        <v>0</v>
      </c>
    </row>
    <row r="171" spans="1:80" ht="14.4">
      <c r="A171" s="2" t="str">
        <f t="shared" si="21"/>
        <v>DÜZCEElektrik</v>
      </c>
      <c r="B171" s="14">
        <v>166</v>
      </c>
      <c r="C171" s="14" t="s">
        <v>663</v>
      </c>
      <c r="D171" s="14" t="s">
        <v>466</v>
      </c>
      <c r="E171" s="4">
        <v>718501</v>
      </c>
      <c r="F171" s="4" t="s">
        <v>341</v>
      </c>
      <c r="G171" s="4" t="s">
        <v>111</v>
      </c>
      <c r="H171" s="45" t="s">
        <v>30</v>
      </c>
      <c r="I171" s="51">
        <v>0</v>
      </c>
      <c r="J171" s="51">
        <f t="shared" si="22"/>
        <v>0</v>
      </c>
      <c r="K171" s="51">
        <v>0</v>
      </c>
      <c r="L171" s="51">
        <f t="shared" si="23"/>
        <v>0</v>
      </c>
      <c r="M171" s="46">
        <v>1</v>
      </c>
      <c r="N171" s="46">
        <f t="shared" si="18"/>
        <v>0</v>
      </c>
      <c r="O171" s="47">
        <f t="shared" si="19"/>
        <v>1</v>
      </c>
      <c r="P171" s="104"/>
      <c r="Q171" s="35">
        <f t="shared" si="20"/>
        <v>0</v>
      </c>
    </row>
    <row r="172" spans="1:80" ht="14.4">
      <c r="A172" s="2" t="str">
        <f t="shared" si="21"/>
        <v>DÜZCEElektrik</v>
      </c>
      <c r="B172" s="14">
        <v>167</v>
      </c>
      <c r="C172" s="14" t="s">
        <v>664</v>
      </c>
      <c r="D172" s="14" t="s">
        <v>466</v>
      </c>
      <c r="E172" s="4">
        <v>724412</v>
      </c>
      <c r="F172" s="4" t="s">
        <v>341</v>
      </c>
      <c r="G172" s="4" t="s">
        <v>112</v>
      </c>
      <c r="H172" s="45" t="s">
        <v>30</v>
      </c>
      <c r="I172" s="51">
        <v>4</v>
      </c>
      <c r="J172" s="51">
        <f t="shared" si="22"/>
        <v>0</v>
      </c>
      <c r="K172" s="51">
        <v>0</v>
      </c>
      <c r="L172" s="51">
        <f t="shared" si="23"/>
        <v>0</v>
      </c>
      <c r="M172" s="46">
        <v>1</v>
      </c>
      <c r="N172" s="46">
        <f t="shared" si="18"/>
        <v>0</v>
      </c>
      <c r="O172" s="47">
        <f t="shared" si="19"/>
        <v>5</v>
      </c>
      <c r="P172" s="104"/>
      <c r="Q172" s="35">
        <f t="shared" si="20"/>
        <v>0</v>
      </c>
    </row>
    <row r="173" spans="1:80" ht="14.4">
      <c r="A173" s="2" t="str">
        <f t="shared" si="21"/>
        <v>DÜZCEElektrik</v>
      </c>
      <c r="B173" s="14">
        <v>168</v>
      </c>
      <c r="C173" s="14" t="s">
        <v>665</v>
      </c>
      <c r="D173" s="14" t="s">
        <v>466</v>
      </c>
      <c r="E173" s="4">
        <v>724408</v>
      </c>
      <c r="F173" s="4" t="s">
        <v>341</v>
      </c>
      <c r="G173" s="4" t="s">
        <v>113</v>
      </c>
      <c r="H173" s="45" t="s">
        <v>30</v>
      </c>
      <c r="I173" s="51">
        <v>1</v>
      </c>
      <c r="J173" s="51">
        <f t="shared" si="22"/>
        <v>0</v>
      </c>
      <c r="K173" s="51">
        <v>0</v>
      </c>
      <c r="L173" s="51">
        <f t="shared" si="23"/>
        <v>0</v>
      </c>
      <c r="M173" s="46">
        <v>1</v>
      </c>
      <c r="N173" s="46">
        <f t="shared" si="18"/>
        <v>0</v>
      </c>
      <c r="O173" s="47">
        <f t="shared" si="19"/>
        <v>2</v>
      </c>
      <c r="P173" s="104"/>
      <c r="Q173" s="35">
        <f t="shared" si="20"/>
        <v>0</v>
      </c>
    </row>
    <row r="174" spans="1:80" ht="14.4">
      <c r="A174" s="2" t="str">
        <f t="shared" si="21"/>
        <v>DÜZCEElektrik</v>
      </c>
      <c r="B174" s="14">
        <v>169</v>
      </c>
      <c r="C174" s="14" t="s">
        <v>666</v>
      </c>
      <c r="D174" s="14" t="s">
        <v>466</v>
      </c>
      <c r="E174" s="4">
        <v>718507</v>
      </c>
      <c r="F174" s="4" t="s">
        <v>341</v>
      </c>
      <c r="G174" s="4" t="s">
        <v>114</v>
      </c>
      <c r="H174" s="45" t="s">
        <v>30</v>
      </c>
      <c r="I174" s="51">
        <v>0</v>
      </c>
      <c r="J174" s="51">
        <f t="shared" si="22"/>
        <v>0</v>
      </c>
      <c r="K174" s="51">
        <v>0</v>
      </c>
      <c r="L174" s="51">
        <f t="shared" si="23"/>
        <v>0</v>
      </c>
      <c r="M174" s="46">
        <v>1</v>
      </c>
      <c r="N174" s="46">
        <f t="shared" si="18"/>
        <v>0</v>
      </c>
      <c r="O174" s="47">
        <f t="shared" si="19"/>
        <v>1</v>
      </c>
      <c r="P174" s="104"/>
      <c r="Q174" s="35">
        <f t="shared" si="20"/>
        <v>0</v>
      </c>
    </row>
    <row r="175" spans="1:80" ht="14.4">
      <c r="A175" s="2" t="str">
        <f t="shared" si="21"/>
        <v>DÜZCEElektrik</v>
      </c>
      <c r="B175" s="14">
        <v>170</v>
      </c>
      <c r="C175" s="14" t="s">
        <v>667</v>
      </c>
      <c r="D175" s="14" t="s">
        <v>466</v>
      </c>
      <c r="E175" s="4">
        <v>718508</v>
      </c>
      <c r="F175" s="4" t="s">
        <v>341</v>
      </c>
      <c r="G175" s="4" t="s">
        <v>115</v>
      </c>
      <c r="H175" s="45" t="s">
        <v>30</v>
      </c>
      <c r="I175" s="51">
        <v>1</v>
      </c>
      <c r="J175" s="51">
        <f t="shared" si="22"/>
        <v>0</v>
      </c>
      <c r="K175" s="51">
        <v>0</v>
      </c>
      <c r="L175" s="51">
        <f t="shared" si="23"/>
        <v>0</v>
      </c>
      <c r="M175" s="46">
        <v>1</v>
      </c>
      <c r="N175" s="46">
        <f t="shared" si="18"/>
        <v>0</v>
      </c>
      <c r="O175" s="47">
        <f t="shared" si="19"/>
        <v>2</v>
      </c>
      <c r="P175" s="104"/>
      <c r="Q175" s="35">
        <f t="shared" si="20"/>
        <v>0</v>
      </c>
    </row>
    <row r="176" spans="1:80" ht="14.4">
      <c r="A176" s="2" t="str">
        <f t="shared" si="21"/>
        <v>DÜZCEElektrik</v>
      </c>
      <c r="B176" s="14">
        <v>171</v>
      </c>
      <c r="C176" s="14" t="s">
        <v>668</v>
      </c>
      <c r="D176" s="14" t="s">
        <v>466</v>
      </c>
      <c r="E176" s="4">
        <v>791311</v>
      </c>
      <c r="F176" s="4" t="s">
        <v>341</v>
      </c>
      <c r="G176" s="4" t="s">
        <v>116</v>
      </c>
      <c r="H176" s="45" t="s">
        <v>84</v>
      </c>
      <c r="I176" s="51">
        <v>570</v>
      </c>
      <c r="J176" s="51">
        <f t="shared" si="22"/>
        <v>0</v>
      </c>
      <c r="K176" s="51">
        <v>0</v>
      </c>
      <c r="L176" s="51">
        <f t="shared" si="23"/>
        <v>0</v>
      </c>
      <c r="M176" s="46">
        <v>114</v>
      </c>
      <c r="N176" s="46">
        <f t="shared" si="18"/>
        <v>0</v>
      </c>
      <c r="O176" s="47">
        <f t="shared" si="19"/>
        <v>684</v>
      </c>
      <c r="P176" s="104"/>
      <c r="Q176" s="35">
        <f t="shared" si="20"/>
        <v>0</v>
      </c>
    </row>
    <row r="177" spans="1:17" ht="14.4">
      <c r="A177" s="2" t="str">
        <f t="shared" si="21"/>
        <v>DÜZCEElektrik</v>
      </c>
      <c r="B177" s="14">
        <v>172</v>
      </c>
      <c r="C177" s="14" t="s">
        <v>669</v>
      </c>
      <c r="D177" s="14" t="s">
        <v>466</v>
      </c>
      <c r="E177" s="4">
        <v>791315</v>
      </c>
      <c r="F177" s="4" t="s">
        <v>341</v>
      </c>
      <c r="G177" s="4" t="s">
        <v>117</v>
      </c>
      <c r="H177" s="45" t="s">
        <v>84</v>
      </c>
      <c r="I177" s="51">
        <v>113.10000000000001</v>
      </c>
      <c r="J177" s="51">
        <f t="shared" si="22"/>
        <v>0</v>
      </c>
      <c r="K177" s="51">
        <v>0</v>
      </c>
      <c r="L177" s="51">
        <f t="shared" si="23"/>
        <v>0</v>
      </c>
      <c r="M177" s="46">
        <v>1</v>
      </c>
      <c r="N177" s="46">
        <f t="shared" si="18"/>
        <v>0</v>
      </c>
      <c r="O177" s="47">
        <f t="shared" si="19"/>
        <v>114.10000000000001</v>
      </c>
      <c r="P177" s="104"/>
      <c r="Q177" s="35">
        <f t="shared" si="20"/>
        <v>0</v>
      </c>
    </row>
    <row r="178" spans="1:17" ht="14.4">
      <c r="A178" s="2" t="str">
        <f t="shared" si="21"/>
        <v>DÜZCEElektrik</v>
      </c>
      <c r="B178" s="14">
        <v>173</v>
      </c>
      <c r="C178" s="14" t="s">
        <v>670</v>
      </c>
      <c r="D178" s="14" t="s">
        <v>466</v>
      </c>
      <c r="E178" s="4">
        <v>791306</v>
      </c>
      <c r="F178" s="4" t="s">
        <v>341</v>
      </c>
      <c r="G178" s="4" t="s">
        <v>118</v>
      </c>
      <c r="H178" s="45" t="s">
        <v>84</v>
      </c>
      <c r="I178" s="51">
        <v>622</v>
      </c>
      <c r="J178" s="51">
        <f t="shared" si="22"/>
        <v>0</v>
      </c>
      <c r="K178" s="51">
        <v>0</v>
      </c>
      <c r="L178" s="51">
        <f t="shared" si="23"/>
        <v>0</v>
      </c>
      <c r="M178" s="46">
        <v>61</v>
      </c>
      <c r="N178" s="46">
        <f t="shared" si="18"/>
        <v>0</v>
      </c>
      <c r="O178" s="47">
        <f t="shared" si="19"/>
        <v>683</v>
      </c>
      <c r="P178" s="104"/>
      <c r="Q178" s="35">
        <f t="shared" si="20"/>
        <v>0</v>
      </c>
    </row>
    <row r="179" spans="1:17" ht="14.4">
      <c r="A179" s="2" t="str">
        <f t="shared" si="21"/>
        <v>DÜZCEElektrik</v>
      </c>
      <c r="B179" s="14">
        <v>174</v>
      </c>
      <c r="C179" s="14" t="s">
        <v>671</v>
      </c>
      <c r="D179" s="14" t="s">
        <v>466</v>
      </c>
      <c r="E179" s="4">
        <v>704101</v>
      </c>
      <c r="F179" s="4" t="s">
        <v>341</v>
      </c>
      <c r="G179" s="4" t="s">
        <v>119</v>
      </c>
      <c r="H179" s="45" t="s">
        <v>30</v>
      </c>
      <c r="I179" s="51">
        <v>0</v>
      </c>
      <c r="J179" s="51">
        <f t="shared" si="22"/>
        <v>0</v>
      </c>
      <c r="K179" s="51">
        <v>0</v>
      </c>
      <c r="L179" s="51">
        <f t="shared" si="23"/>
        <v>0</v>
      </c>
      <c r="M179" s="46">
        <v>1</v>
      </c>
      <c r="N179" s="46">
        <f t="shared" si="18"/>
        <v>0</v>
      </c>
      <c r="O179" s="47">
        <f t="shared" si="19"/>
        <v>1</v>
      </c>
      <c r="P179" s="104"/>
      <c r="Q179" s="35">
        <f t="shared" si="20"/>
        <v>0</v>
      </c>
    </row>
    <row r="180" spans="1:17" ht="14.4">
      <c r="A180" s="2" t="str">
        <f t="shared" si="21"/>
        <v>DÜZCEElektrik</v>
      </c>
      <c r="B180" s="14">
        <v>175</v>
      </c>
      <c r="C180" s="14" t="s">
        <v>672</v>
      </c>
      <c r="D180" s="14" t="s">
        <v>466</v>
      </c>
      <c r="E180" s="4">
        <v>707202</v>
      </c>
      <c r="F180" s="4" t="s">
        <v>341</v>
      </c>
      <c r="G180" s="4" t="s">
        <v>120</v>
      </c>
      <c r="H180" s="45" t="s">
        <v>30</v>
      </c>
      <c r="I180" s="51">
        <v>0</v>
      </c>
      <c r="J180" s="51">
        <f t="shared" si="22"/>
        <v>0</v>
      </c>
      <c r="K180" s="51">
        <v>0</v>
      </c>
      <c r="L180" s="51">
        <f t="shared" si="23"/>
        <v>0</v>
      </c>
      <c r="M180" s="46">
        <v>1</v>
      </c>
      <c r="N180" s="46">
        <f t="shared" si="18"/>
        <v>0</v>
      </c>
      <c r="O180" s="47">
        <f t="shared" si="19"/>
        <v>1</v>
      </c>
      <c r="P180" s="104"/>
      <c r="Q180" s="35">
        <f t="shared" si="20"/>
        <v>0</v>
      </c>
    </row>
    <row r="181" spans="1:17" ht="14.4">
      <c r="A181" s="2" t="str">
        <f t="shared" si="21"/>
        <v>DÜZCEElektrik</v>
      </c>
      <c r="B181" s="14">
        <v>176</v>
      </c>
      <c r="C181" s="14" t="s">
        <v>673</v>
      </c>
      <c r="D181" s="14" t="s">
        <v>466</v>
      </c>
      <c r="E181" s="4">
        <v>833500</v>
      </c>
      <c r="F181" s="4" t="s">
        <v>341</v>
      </c>
      <c r="G181" s="4" t="s">
        <v>121</v>
      </c>
      <c r="H181" s="45" t="s">
        <v>30</v>
      </c>
      <c r="I181" s="51">
        <v>0</v>
      </c>
      <c r="J181" s="51">
        <f t="shared" si="22"/>
        <v>0</v>
      </c>
      <c r="K181" s="51">
        <v>0</v>
      </c>
      <c r="L181" s="51">
        <f t="shared" si="23"/>
        <v>0</v>
      </c>
      <c r="M181" s="46">
        <v>1</v>
      </c>
      <c r="N181" s="46">
        <f t="shared" si="18"/>
        <v>0</v>
      </c>
      <c r="O181" s="47">
        <f t="shared" si="19"/>
        <v>1</v>
      </c>
      <c r="P181" s="104"/>
      <c r="Q181" s="35">
        <f t="shared" si="20"/>
        <v>0</v>
      </c>
    </row>
    <row r="182" spans="1:17" ht="14.4">
      <c r="A182" s="2" t="str">
        <f t="shared" si="21"/>
        <v>DÜZCEElektrik</v>
      </c>
      <c r="B182" s="14">
        <v>177</v>
      </c>
      <c r="C182" s="14" t="s">
        <v>674</v>
      </c>
      <c r="D182" s="14" t="s">
        <v>466</v>
      </c>
      <c r="E182" s="4">
        <v>830101</v>
      </c>
      <c r="F182" s="4" t="s">
        <v>341</v>
      </c>
      <c r="G182" s="4" t="s">
        <v>122</v>
      </c>
      <c r="H182" s="45" t="s">
        <v>30</v>
      </c>
      <c r="I182" s="51">
        <v>0</v>
      </c>
      <c r="J182" s="51">
        <f t="shared" si="22"/>
        <v>0</v>
      </c>
      <c r="K182" s="51">
        <v>0</v>
      </c>
      <c r="L182" s="51">
        <f t="shared" si="23"/>
        <v>0</v>
      </c>
      <c r="M182" s="46">
        <v>1</v>
      </c>
      <c r="N182" s="46">
        <f t="shared" si="18"/>
        <v>0</v>
      </c>
      <c r="O182" s="47">
        <f t="shared" si="19"/>
        <v>1</v>
      </c>
      <c r="P182" s="104"/>
      <c r="Q182" s="35">
        <f t="shared" si="20"/>
        <v>0</v>
      </c>
    </row>
    <row r="183" spans="1:17" ht="14.4">
      <c r="A183" s="2" t="str">
        <f t="shared" si="21"/>
        <v>DÜZCEElektrik</v>
      </c>
      <c r="B183" s="14">
        <v>178</v>
      </c>
      <c r="C183" s="14" t="s">
        <v>675</v>
      </c>
      <c r="D183" s="14" t="s">
        <v>466</v>
      </c>
      <c r="E183" s="4">
        <v>833582</v>
      </c>
      <c r="F183" s="4" t="s">
        <v>341</v>
      </c>
      <c r="G183" s="4" t="s">
        <v>123</v>
      </c>
      <c r="H183" s="45" t="s">
        <v>30</v>
      </c>
      <c r="I183" s="51">
        <v>0</v>
      </c>
      <c r="J183" s="51">
        <f t="shared" si="22"/>
        <v>0</v>
      </c>
      <c r="K183" s="51">
        <v>0</v>
      </c>
      <c r="L183" s="51">
        <f t="shared" si="23"/>
        <v>0</v>
      </c>
      <c r="M183" s="46">
        <v>1</v>
      </c>
      <c r="N183" s="46">
        <f t="shared" si="18"/>
        <v>0</v>
      </c>
      <c r="O183" s="47">
        <f t="shared" si="19"/>
        <v>1</v>
      </c>
      <c r="P183" s="104"/>
      <c r="Q183" s="35">
        <f t="shared" si="20"/>
        <v>0</v>
      </c>
    </row>
    <row r="184" spans="1:17" ht="14.4">
      <c r="A184" s="2" t="str">
        <f t="shared" si="21"/>
        <v>DÜZCEElektrik</v>
      </c>
      <c r="B184" s="14">
        <v>179</v>
      </c>
      <c r="C184" s="14" t="s">
        <v>676</v>
      </c>
      <c r="D184" s="14" t="s">
        <v>466</v>
      </c>
      <c r="E184" s="4" t="s">
        <v>124</v>
      </c>
      <c r="F184" s="4" t="s">
        <v>342</v>
      </c>
      <c r="G184" s="4" t="s">
        <v>125</v>
      </c>
      <c r="H184" s="45" t="s">
        <v>30</v>
      </c>
      <c r="I184" s="51">
        <v>12</v>
      </c>
      <c r="J184" s="51">
        <f t="shared" si="22"/>
        <v>0</v>
      </c>
      <c r="K184" s="51">
        <v>0</v>
      </c>
      <c r="L184" s="51">
        <f t="shared" si="23"/>
        <v>0</v>
      </c>
      <c r="M184" s="46">
        <v>1</v>
      </c>
      <c r="N184" s="46">
        <f t="shared" si="18"/>
        <v>0</v>
      </c>
      <c r="O184" s="47">
        <f t="shared" si="19"/>
        <v>13</v>
      </c>
      <c r="P184" s="104"/>
      <c r="Q184" s="35">
        <f t="shared" si="20"/>
        <v>0</v>
      </c>
    </row>
    <row r="185" spans="1:17" ht="14.4">
      <c r="A185" s="2" t="str">
        <f t="shared" si="21"/>
        <v>DÜZCEElektrik</v>
      </c>
      <c r="B185" s="14">
        <v>180</v>
      </c>
      <c r="C185" s="14" t="s">
        <v>677</v>
      </c>
      <c r="D185" s="14" t="s">
        <v>466</v>
      </c>
      <c r="E185" s="4" t="s">
        <v>126</v>
      </c>
      <c r="F185" s="4" t="s">
        <v>341</v>
      </c>
      <c r="G185" s="4" t="s">
        <v>127</v>
      </c>
      <c r="H185" s="45" t="s">
        <v>84</v>
      </c>
      <c r="I185" s="51">
        <v>0</v>
      </c>
      <c r="J185" s="51">
        <f t="shared" si="22"/>
        <v>0</v>
      </c>
      <c r="K185" s="51">
        <v>0</v>
      </c>
      <c r="L185" s="51">
        <f t="shared" si="23"/>
        <v>0</v>
      </c>
      <c r="M185" s="46">
        <v>1</v>
      </c>
      <c r="N185" s="46">
        <f t="shared" si="18"/>
        <v>0</v>
      </c>
      <c r="O185" s="47">
        <f t="shared" si="19"/>
        <v>1</v>
      </c>
      <c r="P185" s="104"/>
      <c r="Q185" s="35">
        <f t="shared" si="20"/>
        <v>0</v>
      </c>
    </row>
    <row r="186" spans="1:17" ht="14.4">
      <c r="A186" s="2" t="str">
        <f t="shared" si="21"/>
        <v>DÜZCEElektrik</v>
      </c>
      <c r="B186" s="14">
        <v>181</v>
      </c>
      <c r="C186" s="14" t="s">
        <v>678</v>
      </c>
      <c r="D186" s="14" t="s">
        <v>466</v>
      </c>
      <c r="E186" s="4">
        <v>791614</v>
      </c>
      <c r="F186" s="4" t="s">
        <v>341</v>
      </c>
      <c r="G186" s="4" t="s">
        <v>128</v>
      </c>
      <c r="H186" s="45" t="s">
        <v>84</v>
      </c>
      <c r="I186" s="51">
        <v>0</v>
      </c>
      <c r="J186" s="51">
        <f t="shared" si="22"/>
        <v>0</v>
      </c>
      <c r="K186" s="51">
        <v>0</v>
      </c>
      <c r="L186" s="51">
        <f t="shared" si="23"/>
        <v>0</v>
      </c>
      <c r="M186" s="46">
        <v>1</v>
      </c>
      <c r="N186" s="46">
        <f t="shared" si="18"/>
        <v>0</v>
      </c>
      <c r="O186" s="47">
        <f t="shared" si="19"/>
        <v>1</v>
      </c>
      <c r="P186" s="104"/>
      <c r="Q186" s="35">
        <f t="shared" si="20"/>
        <v>0</v>
      </c>
    </row>
    <row r="187" spans="1:17" ht="14.4">
      <c r="A187" s="2" t="str">
        <f t="shared" si="21"/>
        <v>DÜZCEElektrik</v>
      </c>
      <c r="B187" s="14">
        <v>182</v>
      </c>
      <c r="C187" s="14" t="s">
        <v>679</v>
      </c>
      <c r="D187" s="14" t="s">
        <v>466</v>
      </c>
      <c r="E187" s="4">
        <v>782704</v>
      </c>
      <c r="F187" s="4" t="s">
        <v>341</v>
      </c>
      <c r="G187" s="4" t="s">
        <v>129</v>
      </c>
      <c r="H187" s="45" t="s">
        <v>30</v>
      </c>
      <c r="I187" s="51">
        <v>16</v>
      </c>
      <c r="J187" s="51">
        <f t="shared" si="22"/>
        <v>0</v>
      </c>
      <c r="K187" s="51">
        <v>0</v>
      </c>
      <c r="L187" s="51">
        <f t="shared" si="23"/>
        <v>0</v>
      </c>
      <c r="M187" s="46">
        <v>1</v>
      </c>
      <c r="N187" s="46">
        <f t="shared" si="18"/>
        <v>0</v>
      </c>
      <c r="O187" s="47">
        <f t="shared" si="19"/>
        <v>17</v>
      </c>
      <c r="P187" s="104"/>
      <c r="Q187" s="35">
        <f t="shared" si="20"/>
        <v>0</v>
      </c>
    </row>
    <row r="188" spans="1:17" ht="14.4">
      <c r="A188" s="2" t="str">
        <f t="shared" si="21"/>
        <v>DÜZCEElektrik</v>
      </c>
      <c r="B188" s="14">
        <v>183</v>
      </c>
      <c r="C188" s="14" t="s">
        <v>680</v>
      </c>
      <c r="D188" s="14" t="s">
        <v>466</v>
      </c>
      <c r="E188" s="4" t="s">
        <v>130</v>
      </c>
      <c r="F188" s="4" t="s">
        <v>341</v>
      </c>
      <c r="G188" s="4" t="s">
        <v>131</v>
      </c>
      <c r="H188" s="45" t="s">
        <v>84</v>
      </c>
      <c r="I188" s="51">
        <v>156.60000000000002</v>
      </c>
      <c r="J188" s="51">
        <f t="shared" si="22"/>
        <v>0</v>
      </c>
      <c r="K188" s="51">
        <v>0</v>
      </c>
      <c r="L188" s="51">
        <f t="shared" si="23"/>
        <v>0</v>
      </c>
      <c r="M188" s="46">
        <v>42</v>
      </c>
      <c r="N188" s="46">
        <f t="shared" si="18"/>
        <v>0</v>
      </c>
      <c r="O188" s="47">
        <f t="shared" si="19"/>
        <v>198.60000000000002</v>
      </c>
      <c r="P188" s="104"/>
      <c r="Q188" s="35">
        <f t="shared" si="20"/>
        <v>0</v>
      </c>
    </row>
    <row r="189" spans="1:17" ht="14.4">
      <c r="A189" s="2" t="str">
        <f t="shared" si="21"/>
        <v>DÜZCEElektrik</v>
      </c>
      <c r="B189" s="14">
        <v>184</v>
      </c>
      <c r="C189" s="14" t="s">
        <v>681</v>
      </c>
      <c r="D189" s="14" t="s">
        <v>466</v>
      </c>
      <c r="E189" s="4">
        <v>739101</v>
      </c>
      <c r="F189" s="4" t="s">
        <v>341</v>
      </c>
      <c r="G189" s="4" t="s">
        <v>132</v>
      </c>
      <c r="H189" s="45" t="s">
        <v>84</v>
      </c>
      <c r="I189" s="51">
        <v>280</v>
      </c>
      <c r="J189" s="51">
        <f t="shared" si="22"/>
        <v>0</v>
      </c>
      <c r="K189" s="51">
        <v>0</v>
      </c>
      <c r="L189" s="51">
        <f t="shared" si="23"/>
        <v>0</v>
      </c>
      <c r="M189" s="46">
        <v>1</v>
      </c>
      <c r="N189" s="46">
        <f t="shared" si="18"/>
        <v>0</v>
      </c>
      <c r="O189" s="47">
        <f t="shared" si="19"/>
        <v>281</v>
      </c>
      <c r="P189" s="104"/>
      <c r="Q189" s="35">
        <f t="shared" si="20"/>
        <v>0</v>
      </c>
    </row>
    <row r="190" spans="1:17" ht="14.4">
      <c r="A190" s="2" t="str">
        <f t="shared" si="21"/>
        <v>DÜZCEElektrik</v>
      </c>
      <c r="B190" s="14">
        <v>185</v>
      </c>
      <c r="C190" s="14" t="s">
        <v>682</v>
      </c>
      <c r="D190" s="14" t="s">
        <v>466</v>
      </c>
      <c r="E190" s="4">
        <v>739102</v>
      </c>
      <c r="F190" s="4" t="s">
        <v>341</v>
      </c>
      <c r="G190" s="4" t="s">
        <v>132</v>
      </c>
      <c r="H190" s="45" t="s">
        <v>84</v>
      </c>
      <c r="I190" s="51">
        <v>610</v>
      </c>
      <c r="J190" s="51">
        <f t="shared" si="22"/>
        <v>0</v>
      </c>
      <c r="K190" s="51">
        <v>0</v>
      </c>
      <c r="L190" s="51">
        <f t="shared" si="23"/>
        <v>0</v>
      </c>
      <c r="M190" s="46">
        <v>1</v>
      </c>
      <c r="N190" s="46">
        <f t="shared" si="18"/>
        <v>0</v>
      </c>
      <c r="O190" s="47">
        <f t="shared" si="19"/>
        <v>611</v>
      </c>
      <c r="P190" s="104"/>
      <c r="Q190" s="35">
        <f t="shared" si="20"/>
        <v>0</v>
      </c>
    </row>
    <row r="191" spans="1:17" ht="14.4">
      <c r="A191" s="2" t="str">
        <f t="shared" si="21"/>
        <v>DÜZCEElektrik</v>
      </c>
      <c r="B191" s="14">
        <v>186</v>
      </c>
      <c r="C191" s="14" t="s">
        <v>683</v>
      </c>
      <c r="D191" s="14" t="s">
        <v>466</v>
      </c>
      <c r="E191" s="4">
        <v>792101</v>
      </c>
      <c r="F191" s="4" t="s">
        <v>341</v>
      </c>
      <c r="G191" s="4" t="s">
        <v>133</v>
      </c>
      <c r="H191" s="45" t="s">
        <v>30</v>
      </c>
      <c r="I191" s="51">
        <v>0</v>
      </c>
      <c r="J191" s="51">
        <f t="shared" si="22"/>
        <v>0</v>
      </c>
      <c r="K191" s="51">
        <v>0</v>
      </c>
      <c r="L191" s="51">
        <f t="shared" si="23"/>
        <v>0</v>
      </c>
      <c r="M191" s="46">
        <v>1</v>
      </c>
      <c r="N191" s="46">
        <f t="shared" si="18"/>
        <v>0</v>
      </c>
      <c r="O191" s="47">
        <f t="shared" si="19"/>
        <v>1</v>
      </c>
      <c r="P191" s="104"/>
      <c r="Q191" s="35">
        <f t="shared" si="20"/>
        <v>0</v>
      </c>
    </row>
    <row r="192" spans="1:17" ht="14.4">
      <c r="A192" s="2" t="str">
        <f t="shared" si="21"/>
        <v>DÜZCEElektrik</v>
      </c>
      <c r="B192" s="14">
        <v>187</v>
      </c>
      <c r="C192" s="14" t="s">
        <v>684</v>
      </c>
      <c r="D192" s="14" t="s">
        <v>466</v>
      </c>
      <c r="E192" s="4">
        <v>792102</v>
      </c>
      <c r="F192" s="4" t="s">
        <v>341</v>
      </c>
      <c r="G192" s="4" t="s">
        <v>134</v>
      </c>
      <c r="H192" s="45" t="s">
        <v>30</v>
      </c>
      <c r="I192" s="51">
        <v>0</v>
      </c>
      <c r="J192" s="51">
        <f t="shared" si="22"/>
        <v>0</v>
      </c>
      <c r="K192" s="51">
        <v>0</v>
      </c>
      <c r="L192" s="51">
        <f t="shared" si="23"/>
        <v>0</v>
      </c>
      <c r="M192" s="46">
        <v>1</v>
      </c>
      <c r="N192" s="46">
        <f t="shared" si="18"/>
        <v>0</v>
      </c>
      <c r="O192" s="47">
        <f t="shared" si="19"/>
        <v>1</v>
      </c>
      <c r="P192" s="104"/>
      <c r="Q192" s="35">
        <f t="shared" si="20"/>
        <v>0</v>
      </c>
    </row>
    <row r="193" spans="1:17" ht="14.4">
      <c r="A193" s="2" t="str">
        <f t="shared" si="21"/>
        <v>DÜZCEElektrik</v>
      </c>
      <c r="B193" s="14">
        <v>188</v>
      </c>
      <c r="C193" s="14" t="s">
        <v>685</v>
      </c>
      <c r="D193" s="14" t="s">
        <v>466</v>
      </c>
      <c r="E193" s="4">
        <v>793102</v>
      </c>
      <c r="F193" s="4" t="s">
        <v>341</v>
      </c>
      <c r="G193" s="4" t="s">
        <v>135</v>
      </c>
      <c r="H193" s="45" t="s">
        <v>30</v>
      </c>
      <c r="I193" s="51">
        <v>0</v>
      </c>
      <c r="J193" s="51">
        <f t="shared" si="22"/>
        <v>0</v>
      </c>
      <c r="K193" s="51">
        <v>0</v>
      </c>
      <c r="L193" s="51">
        <f t="shared" si="23"/>
        <v>0</v>
      </c>
      <c r="M193" s="46">
        <v>1</v>
      </c>
      <c r="N193" s="46">
        <f t="shared" si="18"/>
        <v>0</v>
      </c>
      <c r="O193" s="47">
        <f t="shared" si="19"/>
        <v>1</v>
      </c>
      <c r="P193" s="104"/>
      <c r="Q193" s="35">
        <f t="shared" si="20"/>
        <v>0</v>
      </c>
    </row>
    <row r="194" spans="1:17" ht="14.4">
      <c r="A194" s="2" t="str">
        <f t="shared" si="21"/>
        <v>DÜZCEElektrik</v>
      </c>
      <c r="B194" s="14">
        <v>189</v>
      </c>
      <c r="C194" s="14" t="s">
        <v>686</v>
      </c>
      <c r="D194" s="14" t="s">
        <v>466</v>
      </c>
      <c r="E194" s="4" t="s">
        <v>199</v>
      </c>
      <c r="F194" s="4" t="s">
        <v>342</v>
      </c>
      <c r="G194" s="4" t="s">
        <v>136</v>
      </c>
      <c r="H194" s="45" t="s">
        <v>30</v>
      </c>
      <c r="I194" s="51">
        <v>65</v>
      </c>
      <c r="J194" s="51">
        <f t="shared" si="22"/>
        <v>0</v>
      </c>
      <c r="K194" s="51">
        <v>0</v>
      </c>
      <c r="L194" s="51">
        <f t="shared" si="23"/>
        <v>0</v>
      </c>
      <c r="M194" s="46">
        <v>1</v>
      </c>
      <c r="N194" s="46">
        <f t="shared" si="18"/>
        <v>0</v>
      </c>
      <c r="O194" s="47">
        <f t="shared" si="19"/>
        <v>66</v>
      </c>
      <c r="P194" s="104"/>
      <c r="Q194" s="35">
        <f t="shared" si="20"/>
        <v>0</v>
      </c>
    </row>
    <row r="195" spans="1:17" ht="14.4">
      <c r="A195" s="2" t="str">
        <f t="shared" si="21"/>
        <v>DÜZCEElektrik</v>
      </c>
      <c r="B195" s="14">
        <v>190</v>
      </c>
      <c r="C195" s="14" t="s">
        <v>687</v>
      </c>
      <c r="D195" s="14" t="s">
        <v>466</v>
      </c>
      <c r="E195" s="4">
        <v>833580</v>
      </c>
      <c r="F195" s="4" t="s">
        <v>341</v>
      </c>
      <c r="G195" s="4" t="s">
        <v>137</v>
      </c>
      <c r="H195" s="45" t="s">
        <v>30</v>
      </c>
      <c r="I195" s="51">
        <v>0</v>
      </c>
      <c r="J195" s="51">
        <f t="shared" si="22"/>
        <v>0</v>
      </c>
      <c r="K195" s="51">
        <v>0</v>
      </c>
      <c r="L195" s="51">
        <f t="shared" si="23"/>
        <v>0</v>
      </c>
      <c r="M195" s="46">
        <v>1</v>
      </c>
      <c r="N195" s="46">
        <f t="shared" si="18"/>
        <v>0</v>
      </c>
      <c r="O195" s="47">
        <f t="shared" si="19"/>
        <v>1</v>
      </c>
      <c r="P195" s="104"/>
      <c r="Q195" s="35">
        <f t="shared" si="20"/>
        <v>0</v>
      </c>
    </row>
    <row r="196" spans="1:17" ht="14.4">
      <c r="A196" s="2" t="str">
        <f t="shared" si="21"/>
        <v>DÜZCEElektrik</v>
      </c>
      <c r="B196" s="14">
        <v>191</v>
      </c>
      <c r="C196" s="14" t="s">
        <v>688</v>
      </c>
      <c r="D196" s="14" t="s">
        <v>466</v>
      </c>
      <c r="E196" s="4">
        <v>791317</v>
      </c>
      <c r="F196" s="4" t="s">
        <v>341</v>
      </c>
      <c r="G196" s="4" t="s">
        <v>138</v>
      </c>
      <c r="H196" s="45" t="s">
        <v>84</v>
      </c>
      <c r="I196" s="51">
        <v>0</v>
      </c>
      <c r="J196" s="51">
        <f t="shared" ref="J196:J227" si="24">I196*P196</f>
        <v>0</v>
      </c>
      <c r="K196" s="51">
        <v>0</v>
      </c>
      <c r="L196" s="51">
        <f t="shared" ref="L196:L227" si="25">K196*P196</f>
        <v>0</v>
      </c>
      <c r="M196" s="46">
        <v>1</v>
      </c>
      <c r="N196" s="46">
        <f t="shared" ref="N196:N259" si="26">M196*P196</f>
        <v>0</v>
      </c>
      <c r="O196" s="47">
        <f t="shared" ref="O196:O259" si="27">I196+K196+M196</f>
        <v>1</v>
      </c>
      <c r="P196" s="104"/>
      <c r="Q196" s="35">
        <f t="shared" ref="Q196:Q259" si="28">O196*P196</f>
        <v>0</v>
      </c>
    </row>
    <row r="197" spans="1:17" ht="14.4">
      <c r="A197" s="2" t="str">
        <f t="shared" si="21"/>
        <v>DÜZCEElektrik</v>
      </c>
      <c r="B197" s="14">
        <v>192</v>
      </c>
      <c r="C197" s="14" t="s">
        <v>689</v>
      </c>
      <c r="D197" s="14" t="s">
        <v>466</v>
      </c>
      <c r="E197" s="4">
        <v>791314</v>
      </c>
      <c r="F197" s="4" t="s">
        <v>341</v>
      </c>
      <c r="G197" s="4" t="s">
        <v>139</v>
      </c>
      <c r="H197" s="45" t="s">
        <v>84</v>
      </c>
      <c r="I197" s="51">
        <v>46.4</v>
      </c>
      <c r="J197" s="51">
        <f t="shared" si="24"/>
        <v>0</v>
      </c>
      <c r="K197" s="51">
        <v>0</v>
      </c>
      <c r="L197" s="51">
        <f t="shared" si="25"/>
        <v>0</v>
      </c>
      <c r="M197" s="46">
        <v>1</v>
      </c>
      <c r="N197" s="46">
        <f t="shared" si="26"/>
        <v>0</v>
      </c>
      <c r="O197" s="47">
        <f t="shared" si="27"/>
        <v>47.4</v>
      </c>
      <c r="P197" s="104"/>
      <c r="Q197" s="35">
        <f t="shared" si="28"/>
        <v>0</v>
      </c>
    </row>
    <row r="198" spans="1:17" ht="14.4">
      <c r="A198" s="2" t="str">
        <f t="shared" si="21"/>
        <v>DÜZCEElektrik</v>
      </c>
      <c r="B198" s="14">
        <v>193</v>
      </c>
      <c r="C198" s="14" t="s">
        <v>690</v>
      </c>
      <c r="D198" s="14" t="s">
        <v>466</v>
      </c>
      <c r="E198" s="4">
        <v>833530</v>
      </c>
      <c r="F198" s="4" t="s">
        <v>341</v>
      </c>
      <c r="G198" s="4" t="s">
        <v>140</v>
      </c>
      <c r="H198" s="45" t="s">
        <v>30</v>
      </c>
      <c r="I198" s="51">
        <v>0</v>
      </c>
      <c r="J198" s="51">
        <f t="shared" si="24"/>
        <v>0</v>
      </c>
      <c r="K198" s="51">
        <v>0</v>
      </c>
      <c r="L198" s="51">
        <f t="shared" si="25"/>
        <v>0</v>
      </c>
      <c r="M198" s="46">
        <v>1</v>
      </c>
      <c r="N198" s="46">
        <f t="shared" si="26"/>
        <v>0</v>
      </c>
      <c r="O198" s="47">
        <f t="shared" si="27"/>
        <v>1</v>
      </c>
      <c r="P198" s="104"/>
      <c r="Q198" s="35">
        <f t="shared" si="28"/>
        <v>0</v>
      </c>
    </row>
    <row r="199" spans="1:17" ht="14.4">
      <c r="A199" s="2" t="str">
        <f t="shared" si="21"/>
        <v>DÜZCEElektrik</v>
      </c>
      <c r="B199" s="14">
        <v>194</v>
      </c>
      <c r="C199" s="14" t="s">
        <v>691</v>
      </c>
      <c r="D199" s="14" t="s">
        <v>466</v>
      </c>
      <c r="E199" s="4" t="s">
        <v>200</v>
      </c>
      <c r="F199" s="4" t="s">
        <v>342</v>
      </c>
      <c r="G199" s="4" t="s">
        <v>141</v>
      </c>
      <c r="H199" s="45" t="s">
        <v>30</v>
      </c>
      <c r="I199" s="51">
        <v>0</v>
      </c>
      <c r="J199" s="51">
        <f t="shared" si="24"/>
        <v>0</v>
      </c>
      <c r="K199" s="51">
        <v>0</v>
      </c>
      <c r="L199" s="51">
        <f t="shared" si="25"/>
        <v>0</v>
      </c>
      <c r="M199" s="46">
        <v>121</v>
      </c>
      <c r="N199" s="46">
        <f t="shared" si="26"/>
        <v>0</v>
      </c>
      <c r="O199" s="47">
        <f t="shared" si="27"/>
        <v>121</v>
      </c>
      <c r="P199" s="104"/>
      <c r="Q199" s="35">
        <f t="shared" si="28"/>
        <v>0</v>
      </c>
    </row>
    <row r="200" spans="1:17" ht="14.4">
      <c r="A200" s="2" t="str">
        <f t="shared" si="21"/>
        <v>DÜZCEElektrik</v>
      </c>
      <c r="B200" s="14">
        <v>195</v>
      </c>
      <c r="C200" s="14" t="s">
        <v>692</v>
      </c>
      <c r="D200" s="14" t="s">
        <v>466</v>
      </c>
      <c r="E200" s="4">
        <v>742130</v>
      </c>
      <c r="F200" s="4" t="s">
        <v>342</v>
      </c>
      <c r="G200" s="4" t="s">
        <v>142</v>
      </c>
      <c r="H200" s="45" t="s">
        <v>30</v>
      </c>
      <c r="I200" s="51">
        <v>4</v>
      </c>
      <c r="J200" s="51">
        <f t="shared" si="24"/>
        <v>0</v>
      </c>
      <c r="K200" s="51">
        <v>0</v>
      </c>
      <c r="L200" s="51">
        <f t="shared" si="25"/>
        <v>0</v>
      </c>
      <c r="M200" s="46">
        <v>2</v>
      </c>
      <c r="N200" s="46">
        <f t="shared" si="26"/>
        <v>0</v>
      </c>
      <c r="O200" s="47">
        <f t="shared" si="27"/>
        <v>6</v>
      </c>
      <c r="P200" s="104"/>
      <c r="Q200" s="35">
        <f t="shared" si="28"/>
        <v>0</v>
      </c>
    </row>
    <row r="201" spans="1:17" ht="14.4">
      <c r="A201" s="2" t="str">
        <f t="shared" si="21"/>
        <v>DÜZCEElektrik</v>
      </c>
      <c r="B201" s="14">
        <v>196</v>
      </c>
      <c r="C201" s="14" t="s">
        <v>693</v>
      </c>
      <c r="D201" s="14" t="s">
        <v>466</v>
      </c>
      <c r="E201" s="4">
        <v>833302</v>
      </c>
      <c r="F201" s="4" t="s">
        <v>341</v>
      </c>
      <c r="G201" s="4" t="s">
        <v>143</v>
      </c>
      <c r="H201" s="45" t="s">
        <v>30</v>
      </c>
      <c r="I201" s="51">
        <v>0</v>
      </c>
      <c r="J201" s="51">
        <f t="shared" si="24"/>
        <v>0</v>
      </c>
      <c r="K201" s="51">
        <v>0</v>
      </c>
      <c r="L201" s="51">
        <f t="shared" si="25"/>
        <v>0</v>
      </c>
      <c r="M201" s="46">
        <v>1</v>
      </c>
      <c r="N201" s="46">
        <f t="shared" si="26"/>
        <v>0</v>
      </c>
      <c r="O201" s="47">
        <f t="shared" si="27"/>
        <v>1</v>
      </c>
      <c r="P201" s="104"/>
      <c r="Q201" s="35">
        <f t="shared" si="28"/>
        <v>0</v>
      </c>
    </row>
    <row r="202" spans="1:17" ht="14.4">
      <c r="A202" s="2" t="str">
        <f t="shared" si="21"/>
        <v>DÜZCEElektrik</v>
      </c>
      <c r="B202" s="14">
        <v>197</v>
      </c>
      <c r="C202" s="14" t="s">
        <v>694</v>
      </c>
      <c r="D202" s="14" t="s">
        <v>466</v>
      </c>
      <c r="E202" s="4">
        <v>880401</v>
      </c>
      <c r="F202" s="4" t="s">
        <v>341</v>
      </c>
      <c r="G202" s="4" t="s">
        <v>144</v>
      </c>
      <c r="H202" s="45" t="s">
        <v>84</v>
      </c>
      <c r="I202" s="51">
        <v>0</v>
      </c>
      <c r="J202" s="51">
        <f t="shared" si="24"/>
        <v>0</v>
      </c>
      <c r="K202" s="51">
        <v>0</v>
      </c>
      <c r="L202" s="51">
        <f t="shared" si="25"/>
        <v>0</v>
      </c>
      <c r="M202" s="46">
        <v>1</v>
      </c>
      <c r="N202" s="46">
        <f t="shared" si="26"/>
        <v>0</v>
      </c>
      <c r="O202" s="47">
        <f t="shared" si="27"/>
        <v>1</v>
      </c>
      <c r="P202" s="104"/>
      <c r="Q202" s="35">
        <f t="shared" si="28"/>
        <v>0</v>
      </c>
    </row>
    <row r="203" spans="1:17" ht="14.4">
      <c r="A203" s="2" t="str">
        <f t="shared" si="21"/>
        <v>DÜZCEElektrik</v>
      </c>
      <c r="B203" s="14">
        <v>198</v>
      </c>
      <c r="C203" s="14" t="s">
        <v>695</v>
      </c>
      <c r="D203" s="14" t="s">
        <v>466</v>
      </c>
      <c r="E203" s="4">
        <v>880403</v>
      </c>
      <c r="F203" s="4" t="s">
        <v>341</v>
      </c>
      <c r="G203" s="4" t="s">
        <v>145</v>
      </c>
      <c r="H203" s="45" t="s">
        <v>84</v>
      </c>
      <c r="I203" s="51">
        <v>0</v>
      </c>
      <c r="J203" s="51">
        <f t="shared" si="24"/>
        <v>0</v>
      </c>
      <c r="K203" s="51">
        <v>0</v>
      </c>
      <c r="L203" s="51">
        <f t="shared" si="25"/>
        <v>0</v>
      </c>
      <c r="M203" s="46">
        <v>1</v>
      </c>
      <c r="N203" s="46">
        <f t="shared" si="26"/>
        <v>0</v>
      </c>
      <c r="O203" s="47">
        <f t="shared" si="27"/>
        <v>1</v>
      </c>
      <c r="P203" s="104"/>
      <c r="Q203" s="35">
        <f t="shared" si="28"/>
        <v>0</v>
      </c>
    </row>
    <row r="204" spans="1:17" ht="14.4">
      <c r="A204" s="2" t="str">
        <f t="shared" si="21"/>
        <v>DÜZCEElektrik</v>
      </c>
      <c r="B204" s="14">
        <v>199</v>
      </c>
      <c r="C204" s="14" t="s">
        <v>696</v>
      </c>
      <c r="D204" s="14" t="s">
        <v>466</v>
      </c>
      <c r="E204" s="4">
        <v>845104</v>
      </c>
      <c r="F204" s="4" t="s">
        <v>341</v>
      </c>
      <c r="G204" s="4" t="s">
        <v>146</v>
      </c>
      <c r="H204" s="45" t="s">
        <v>30</v>
      </c>
      <c r="I204" s="51">
        <v>0</v>
      </c>
      <c r="J204" s="51">
        <f t="shared" si="24"/>
        <v>0</v>
      </c>
      <c r="K204" s="51">
        <v>0</v>
      </c>
      <c r="L204" s="51">
        <f t="shared" si="25"/>
        <v>0</v>
      </c>
      <c r="M204" s="46">
        <v>1</v>
      </c>
      <c r="N204" s="46">
        <f t="shared" si="26"/>
        <v>0</v>
      </c>
      <c r="O204" s="47">
        <f t="shared" si="27"/>
        <v>1</v>
      </c>
      <c r="P204" s="104"/>
      <c r="Q204" s="35">
        <f t="shared" si="28"/>
        <v>0</v>
      </c>
    </row>
    <row r="205" spans="1:17" ht="14.4">
      <c r="A205" s="2" t="str">
        <f t="shared" si="21"/>
        <v>DÜZCEElektrik</v>
      </c>
      <c r="B205" s="14">
        <v>200</v>
      </c>
      <c r="C205" s="14" t="s">
        <v>697</v>
      </c>
      <c r="D205" s="14" t="s">
        <v>466</v>
      </c>
      <c r="E205" s="4">
        <v>724407</v>
      </c>
      <c r="F205" s="4" t="s">
        <v>341</v>
      </c>
      <c r="G205" s="4" t="s">
        <v>112</v>
      </c>
      <c r="H205" s="45" t="s">
        <v>30</v>
      </c>
      <c r="I205" s="51">
        <v>0</v>
      </c>
      <c r="J205" s="51">
        <f t="shared" si="24"/>
        <v>0</v>
      </c>
      <c r="K205" s="51">
        <v>0</v>
      </c>
      <c r="L205" s="51">
        <f t="shared" si="25"/>
        <v>0</v>
      </c>
      <c r="M205" s="46">
        <v>1</v>
      </c>
      <c r="N205" s="46">
        <f t="shared" si="26"/>
        <v>0</v>
      </c>
      <c r="O205" s="47">
        <f t="shared" si="27"/>
        <v>1</v>
      </c>
      <c r="P205" s="104"/>
      <c r="Q205" s="35">
        <f t="shared" si="28"/>
        <v>0</v>
      </c>
    </row>
    <row r="206" spans="1:17" ht="14.4">
      <c r="A206" s="2" t="str">
        <f t="shared" si="21"/>
        <v>DÜZCEElektrik</v>
      </c>
      <c r="B206" s="14">
        <v>201</v>
      </c>
      <c r="C206" s="14" t="s">
        <v>698</v>
      </c>
      <c r="D206" s="14" t="s">
        <v>466</v>
      </c>
      <c r="E206" s="4">
        <v>718511</v>
      </c>
      <c r="F206" s="4" t="s">
        <v>341</v>
      </c>
      <c r="G206" s="4" t="s">
        <v>147</v>
      </c>
      <c r="H206" s="45" t="s">
        <v>30</v>
      </c>
      <c r="I206" s="51">
        <v>0</v>
      </c>
      <c r="J206" s="51">
        <f t="shared" si="24"/>
        <v>0</v>
      </c>
      <c r="K206" s="51">
        <v>0</v>
      </c>
      <c r="L206" s="51">
        <f t="shared" si="25"/>
        <v>0</v>
      </c>
      <c r="M206" s="46">
        <v>1</v>
      </c>
      <c r="N206" s="46">
        <f t="shared" si="26"/>
        <v>0</v>
      </c>
      <c r="O206" s="47">
        <f t="shared" si="27"/>
        <v>1</v>
      </c>
      <c r="P206" s="104"/>
      <c r="Q206" s="35">
        <f t="shared" si="28"/>
        <v>0</v>
      </c>
    </row>
    <row r="207" spans="1:17" ht="14.4">
      <c r="A207" s="2" t="str">
        <f t="shared" si="21"/>
        <v>DÜZCEElektrik</v>
      </c>
      <c r="B207" s="14">
        <v>202</v>
      </c>
      <c r="C207" s="14" t="s">
        <v>699</v>
      </c>
      <c r="D207" s="14" t="s">
        <v>466</v>
      </c>
      <c r="E207" s="4">
        <v>724414</v>
      </c>
      <c r="F207" s="4" t="s">
        <v>341</v>
      </c>
      <c r="G207" s="4" t="s">
        <v>148</v>
      </c>
      <c r="H207" s="45" t="s">
        <v>30</v>
      </c>
      <c r="I207" s="51">
        <v>1</v>
      </c>
      <c r="J207" s="51">
        <f t="shared" si="24"/>
        <v>0</v>
      </c>
      <c r="K207" s="51">
        <v>0</v>
      </c>
      <c r="L207" s="51">
        <f t="shared" si="25"/>
        <v>0</v>
      </c>
      <c r="M207" s="46">
        <v>1</v>
      </c>
      <c r="N207" s="46">
        <f t="shared" si="26"/>
        <v>0</v>
      </c>
      <c r="O207" s="47">
        <f t="shared" si="27"/>
        <v>2</v>
      </c>
      <c r="P207" s="104"/>
      <c r="Q207" s="35">
        <f t="shared" si="28"/>
        <v>0</v>
      </c>
    </row>
    <row r="208" spans="1:17" ht="14.4">
      <c r="A208" s="2" t="str">
        <f t="shared" si="21"/>
        <v>DÜZCEElektrik</v>
      </c>
      <c r="B208" s="14">
        <v>203</v>
      </c>
      <c r="C208" s="14" t="s">
        <v>700</v>
      </c>
      <c r="D208" s="14" t="s">
        <v>466</v>
      </c>
      <c r="E208" s="4">
        <v>715309</v>
      </c>
      <c r="F208" s="4" t="s">
        <v>341</v>
      </c>
      <c r="G208" s="4" t="s">
        <v>149</v>
      </c>
      <c r="H208" s="45" t="s">
        <v>30</v>
      </c>
      <c r="I208" s="51">
        <v>0</v>
      </c>
      <c r="J208" s="51">
        <f t="shared" si="24"/>
        <v>0</v>
      </c>
      <c r="K208" s="51">
        <v>0</v>
      </c>
      <c r="L208" s="51">
        <f t="shared" si="25"/>
        <v>0</v>
      </c>
      <c r="M208" s="46">
        <v>1</v>
      </c>
      <c r="N208" s="46">
        <f t="shared" si="26"/>
        <v>0</v>
      </c>
      <c r="O208" s="47">
        <f t="shared" si="27"/>
        <v>1</v>
      </c>
      <c r="P208" s="104"/>
      <c r="Q208" s="35">
        <f t="shared" si="28"/>
        <v>0</v>
      </c>
    </row>
    <row r="209" spans="1:17" ht="14.4">
      <c r="A209" s="2" t="str">
        <f t="shared" si="21"/>
        <v>DÜZCEElektrik</v>
      </c>
      <c r="B209" s="14">
        <v>204</v>
      </c>
      <c r="C209" s="14" t="s">
        <v>701</v>
      </c>
      <c r="D209" s="14" t="s">
        <v>466</v>
      </c>
      <c r="E209" s="4">
        <v>715311</v>
      </c>
      <c r="F209" s="4" t="s">
        <v>341</v>
      </c>
      <c r="G209" s="4" t="s">
        <v>150</v>
      </c>
      <c r="H209" s="45" t="s">
        <v>30</v>
      </c>
      <c r="I209" s="51">
        <v>0</v>
      </c>
      <c r="J209" s="51">
        <f t="shared" si="24"/>
        <v>0</v>
      </c>
      <c r="K209" s="51">
        <v>0</v>
      </c>
      <c r="L209" s="51">
        <f t="shared" si="25"/>
        <v>0</v>
      </c>
      <c r="M209" s="46">
        <v>1</v>
      </c>
      <c r="N209" s="46">
        <f t="shared" si="26"/>
        <v>0</v>
      </c>
      <c r="O209" s="47">
        <f t="shared" si="27"/>
        <v>1</v>
      </c>
      <c r="P209" s="104"/>
      <c r="Q209" s="35">
        <f t="shared" si="28"/>
        <v>0</v>
      </c>
    </row>
    <row r="210" spans="1:17" ht="14.4">
      <c r="A210" s="2" t="str">
        <f t="shared" si="21"/>
        <v>DÜZCEElektrik</v>
      </c>
      <c r="B210" s="14">
        <v>205</v>
      </c>
      <c r="C210" s="14" t="s">
        <v>702</v>
      </c>
      <c r="D210" s="14" t="s">
        <v>466</v>
      </c>
      <c r="E210" s="4">
        <v>715310</v>
      </c>
      <c r="F210" s="4" t="s">
        <v>341</v>
      </c>
      <c r="G210" s="4" t="s">
        <v>151</v>
      </c>
      <c r="H210" s="45" t="s">
        <v>30</v>
      </c>
      <c r="I210" s="51">
        <v>0</v>
      </c>
      <c r="J210" s="51">
        <f t="shared" si="24"/>
        <v>0</v>
      </c>
      <c r="K210" s="51">
        <v>0</v>
      </c>
      <c r="L210" s="51">
        <f t="shared" si="25"/>
        <v>0</v>
      </c>
      <c r="M210" s="46">
        <v>1</v>
      </c>
      <c r="N210" s="46">
        <f t="shared" si="26"/>
        <v>0</v>
      </c>
      <c r="O210" s="47">
        <f t="shared" si="27"/>
        <v>1</v>
      </c>
      <c r="P210" s="104"/>
      <c r="Q210" s="35">
        <f t="shared" si="28"/>
        <v>0</v>
      </c>
    </row>
    <row r="211" spans="1:17" ht="14.4">
      <c r="A211" s="2" t="str">
        <f t="shared" si="21"/>
        <v>DÜZCEElektrik</v>
      </c>
      <c r="B211" s="14">
        <v>206</v>
      </c>
      <c r="C211" s="14" t="s">
        <v>703</v>
      </c>
      <c r="D211" s="14" t="s">
        <v>466</v>
      </c>
      <c r="E211" s="4">
        <v>725401</v>
      </c>
      <c r="F211" s="4" t="s">
        <v>341</v>
      </c>
      <c r="G211" s="4" t="s">
        <v>152</v>
      </c>
      <c r="H211" s="45" t="s">
        <v>30</v>
      </c>
      <c r="I211" s="51">
        <v>0</v>
      </c>
      <c r="J211" s="51">
        <f t="shared" si="24"/>
        <v>0</v>
      </c>
      <c r="K211" s="51">
        <v>0</v>
      </c>
      <c r="L211" s="51">
        <f t="shared" si="25"/>
        <v>0</v>
      </c>
      <c r="M211" s="46">
        <v>1</v>
      </c>
      <c r="N211" s="46">
        <f t="shared" si="26"/>
        <v>0</v>
      </c>
      <c r="O211" s="47">
        <f t="shared" si="27"/>
        <v>1</v>
      </c>
      <c r="P211" s="104"/>
      <c r="Q211" s="35">
        <f t="shared" si="28"/>
        <v>0</v>
      </c>
    </row>
    <row r="212" spans="1:17" ht="14.4">
      <c r="A212" s="2" t="str">
        <f t="shared" si="21"/>
        <v>DÜZCEElektrik</v>
      </c>
      <c r="B212" s="14">
        <v>207</v>
      </c>
      <c r="C212" s="14" t="s">
        <v>704</v>
      </c>
      <c r="D212" s="14" t="s">
        <v>466</v>
      </c>
      <c r="E212" s="4">
        <v>725731</v>
      </c>
      <c r="F212" s="4" t="s">
        <v>341</v>
      </c>
      <c r="G212" s="4" t="s">
        <v>153</v>
      </c>
      <c r="H212" s="45" t="s">
        <v>30</v>
      </c>
      <c r="I212" s="51">
        <v>0</v>
      </c>
      <c r="J212" s="51">
        <f t="shared" si="24"/>
        <v>0</v>
      </c>
      <c r="K212" s="51">
        <v>0</v>
      </c>
      <c r="L212" s="51">
        <f t="shared" si="25"/>
        <v>0</v>
      </c>
      <c r="M212" s="46">
        <v>1</v>
      </c>
      <c r="N212" s="46">
        <f t="shared" si="26"/>
        <v>0</v>
      </c>
      <c r="O212" s="47">
        <f t="shared" si="27"/>
        <v>1</v>
      </c>
      <c r="P212" s="104"/>
      <c r="Q212" s="35">
        <f t="shared" si="28"/>
        <v>0</v>
      </c>
    </row>
    <row r="213" spans="1:17" ht="14.4">
      <c r="A213" s="2" t="str">
        <f t="shared" si="21"/>
        <v>DÜZCEElektrik</v>
      </c>
      <c r="B213" s="14">
        <v>208</v>
      </c>
      <c r="C213" s="14" t="s">
        <v>705</v>
      </c>
      <c r="D213" s="14" t="s">
        <v>466</v>
      </c>
      <c r="E213" s="4">
        <v>725311</v>
      </c>
      <c r="F213" s="4" t="s">
        <v>341</v>
      </c>
      <c r="G213" s="4" t="s">
        <v>154</v>
      </c>
      <c r="H213" s="45" t="s">
        <v>30</v>
      </c>
      <c r="I213" s="51">
        <v>0</v>
      </c>
      <c r="J213" s="51">
        <f t="shared" si="24"/>
        <v>0</v>
      </c>
      <c r="K213" s="51">
        <v>0</v>
      </c>
      <c r="L213" s="51">
        <f t="shared" si="25"/>
        <v>0</v>
      </c>
      <c r="M213" s="46">
        <v>1</v>
      </c>
      <c r="N213" s="46">
        <f t="shared" si="26"/>
        <v>0</v>
      </c>
      <c r="O213" s="47">
        <f t="shared" si="27"/>
        <v>1</v>
      </c>
      <c r="P213" s="104"/>
      <c r="Q213" s="35">
        <f t="shared" si="28"/>
        <v>0</v>
      </c>
    </row>
    <row r="214" spans="1:17" ht="14.4">
      <c r="A214" s="2" t="str">
        <f t="shared" si="21"/>
        <v>DÜZCEElektrik</v>
      </c>
      <c r="B214" s="14">
        <v>209</v>
      </c>
      <c r="C214" s="14" t="s">
        <v>706</v>
      </c>
      <c r="D214" s="14" t="s">
        <v>466</v>
      </c>
      <c r="E214" s="4">
        <v>723401</v>
      </c>
      <c r="F214" s="4" t="s">
        <v>341</v>
      </c>
      <c r="G214" s="4" t="s">
        <v>155</v>
      </c>
      <c r="H214" s="45" t="s">
        <v>30</v>
      </c>
      <c r="I214" s="51">
        <v>0</v>
      </c>
      <c r="J214" s="51">
        <f t="shared" si="24"/>
        <v>0</v>
      </c>
      <c r="K214" s="51">
        <v>0</v>
      </c>
      <c r="L214" s="51">
        <f t="shared" si="25"/>
        <v>0</v>
      </c>
      <c r="M214" s="46">
        <v>1</v>
      </c>
      <c r="N214" s="46">
        <f t="shared" si="26"/>
        <v>0</v>
      </c>
      <c r="O214" s="47">
        <f t="shared" si="27"/>
        <v>1</v>
      </c>
      <c r="P214" s="104"/>
      <c r="Q214" s="35">
        <f t="shared" si="28"/>
        <v>0</v>
      </c>
    </row>
    <row r="215" spans="1:17" ht="14.4">
      <c r="A215" s="2" t="str">
        <f t="shared" si="21"/>
        <v>DÜZCEElektrik</v>
      </c>
      <c r="B215" s="14">
        <v>210</v>
      </c>
      <c r="C215" s="14" t="s">
        <v>707</v>
      </c>
      <c r="D215" s="14" t="s">
        <v>466</v>
      </c>
      <c r="E215" s="4">
        <v>724101</v>
      </c>
      <c r="F215" s="4" t="s">
        <v>341</v>
      </c>
      <c r="G215" s="4" t="s">
        <v>156</v>
      </c>
      <c r="H215" s="45" t="s">
        <v>30</v>
      </c>
      <c r="I215" s="51">
        <v>0</v>
      </c>
      <c r="J215" s="51">
        <f t="shared" si="24"/>
        <v>0</v>
      </c>
      <c r="K215" s="51">
        <v>0</v>
      </c>
      <c r="L215" s="51">
        <f t="shared" si="25"/>
        <v>0</v>
      </c>
      <c r="M215" s="46">
        <v>1</v>
      </c>
      <c r="N215" s="46">
        <f t="shared" si="26"/>
        <v>0</v>
      </c>
      <c r="O215" s="47">
        <f t="shared" si="27"/>
        <v>1</v>
      </c>
      <c r="P215" s="104"/>
      <c r="Q215" s="35">
        <f t="shared" si="28"/>
        <v>0</v>
      </c>
    </row>
    <row r="216" spans="1:17" ht="14.4">
      <c r="A216" s="2" t="str">
        <f t="shared" si="21"/>
        <v>DÜZCEElektrik</v>
      </c>
      <c r="B216" s="14">
        <v>211</v>
      </c>
      <c r="C216" s="14" t="s">
        <v>708</v>
      </c>
      <c r="D216" s="14" t="s">
        <v>466</v>
      </c>
      <c r="E216" s="4">
        <v>724102</v>
      </c>
      <c r="F216" s="4" t="s">
        <v>341</v>
      </c>
      <c r="G216" s="4" t="s">
        <v>157</v>
      </c>
      <c r="H216" s="45" t="s">
        <v>30</v>
      </c>
      <c r="I216" s="51">
        <v>0</v>
      </c>
      <c r="J216" s="51">
        <f t="shared" si="24"/>
        <v>0</v>
      </c>
      <c r="K216" s="51">
        <v>0</v>
      </c>
      <c r="L216" s="51">
        <f t="shared" si="25"/>
        <v>0</v>
      </c>
      <c r="M216" s="46">
        <v>1</v>
      </c>
      <c r="N216" s="46">
        <f t="shared" si="26"/>
        <v>0</v>
      </c>
      <c r="O216" s="47">
        <f t="shared" si="27"/>
        <v>1</v>
      </c>
      <c r="P216" s="104"/>
      <c r="Q216" s="35">
        <f t="shared" si="28"/>
        <v>0</v>
      </c>
    </row>
    <row r="217" spans="1:17" ht="14.4">
      <c r="A217" s="2" t="str">
        <f t="shared" si="21"/>
        <v>DÜZCEElektrik</v>
      </c>
      <c r="B217" s="14">
        <v>212</v>
      </c>
      <c r="C217" s="14" t="s">
        <v>709</v>
      </c>
      <c r="D217" s="14" t="s">
        <v>466</v>
      </c>
      <c r="E217" s="4">
        <v>718101</v>
      </c>
      <c r="F217" s="4" t="s">
        <v>341</v>
      </c>
      <c r="G217" s="4" t="s">
        <v>158</v>
      </c>
      <c r="H217" s="45" t="s">
        <v>30</v>
      </c>
      <c r="I217" s="51">
        <v>0</v>
      </c>
      <c r="J217" s="51">
        <f t="shared" si="24"/>
        <v>0</v>
      </c>
      <c r="K217" s="51">
        <v>0</v>
      </c>
      <c r="L217" s="51">
        <f t="shared" si="25"/>
        <v>0</v>
      </c>
      <c r="M217" s="46">
        <v>1</v>
      </c>
      <c r="N217" s="46">
        <f t="shared" si="26"/>
        <v>0</v>
      </c>
      <c r="O217" s="47">
        <f t="shared" si="27"/>
        <v>1</v>
      </c>
      <c r="P217" s="104"/>
      <c r="Q217" s="35">
        <f t="shared" si="28"/>
        <v>0</v>
      </c>
    </row>
    <row r="218" spans="1:17" ht="14.4">
      <c r="A218" s="2" t="str">
        <f t="shared" si="21"/>
        <v>DÜZCEElektrik</v>
      </c>
      <c r="B218" s="14">
        <v>213</v>
      </c>
      <c r="C218" s="14" t="s">
        <v>710</v>
      </c>
      <c r="D218" s="14" t="s">
        <v>466</v>
      </c>
      <c r="E218" s="4">
        <v>718102</v>
      </c>
      <c r="F218" s="4" t="s">
        <v>341</v>
      </c>
      <c r="G218" s="4" t="s">
        <v>159</v>
      </c>
      <c r="H218" s="45" t="s">
        <v>30</v>
      </c>
      <c r="I218" s="51">
        <v>1</v>
      </c>
      <c r="J218" s="51">
        <f t="shared" si="24"/>
        <v>0</v>
      </c>
      <c r="K218" s="51">
        <v>0</v>
      </c>
      <c r="L218" s="51">
        <f t="shared" si="25"/>
        <v>0</v>
      </c>
      <c r="M218" s="46">
        <v>1</v>
      </c>
      <c r="N218" s="46">
        <f t="shared" si="26"/>
        <v>0</v>
      </c>
      <c r="O218" s="47">
        <f t="shared" si="27"/>
        <v>2</v>
      </c>
      <c r="P218" s="104"/>
      <c r="Q218" s="35">
        <f t="shared" si="28"/>
        <v>0</v>
      </c>
    </row>
    <row r="219" spans="1:17" ht="14.4">
      <c r="A219" s="2" t="str">
        <f t="shared" si="21"/>
        <v>DÜZCEElektrik</v>
      </c>
      <c r="B219" s="14">
        <v>214</v>
      </c>
      <c r="C219" s="14" t="s">
        <v>711</v>
      </c>
      <c r="D219" s="14" t="s">
        <v>466</v>
      </c>
      <c r="E219" s="4">
        <v>791305</v>
      </c>
      <c r="F219" s="4" t="s">
        <v>341</v>
      </c>
      <c r="G219" s="4" t="s">
        <v>160</v>
      </c>
      <c r="H219" s="45" t="s">
        <v>84</v>
      </c>
      <c r="I219" s="51">
        <v>0</v>
      </c>
      <c r="J219" s="51">
        <f t="shared" si="24"/>
        <v>0</v>
      </c>
      <c r="K219" s="51">
        <v>0</v>
      </c>
      <c r="L219" s="51">
        <f t="shared" si="25"/>
        <v>0</v>
      </c>
      <c r="M219" s="46">
        <v>1</v>
      </c>
      <c r="N219" s="46">
        <f t="shared" si="26"/>
        <v>0</v>
      </c>
      <c r="O219" s="47">
        <f t="shared" si="27"/>
        <v>1</v>
      </c>
      <c r="P219" s="104"/>
      <c r="Q219" s="35">
        <f t="shared" si="28"/>
        <v>0</v>
      </c>
    </row>
    <row r="220" spans="1:17" ht="14.4">
      <c r="A220" s="2" t="str">
        <f t="shared" si="21"/>
        <v>DÜZCEElektrik</v>
      </c>
      <c r="B220" s="14">
        <v>215</v>
      </c>
      <c r="C220" s="14" t="s">
        <v>712</v>
      </c>
      <c r="D220" s="14" t="s">
        <v>466</v>
      </c>
      <c r="E220" s="4">
        <v>791310</v>
      </c>
      <c r="F220" s="4" t="s">
        <v>341</v>
      </c>
      <c r="G220" s="4" t="s">
        <v>161</v>
      </c>
      <c r="H220" s="45" t="s">
        <v>84</v>
      </c>
      <c r="I220" s="51">
        <v>0</v>
      </c>
      <c r="J220" s="51">
        <f t="shared" si="24"/>
        <v>0</v>
      </c>
      <c r="K220" s="51">
        <v>0</v>
      </c>
      <c r="L220" s="51">
        <f t="shared" si="25"/>
        <v>0</v>
      </c>
      <c r="M220" s="46">
        <v>1</v>
      </c>
      <c r="N220" s="46">
        <f t="shared" si="26"/>
        <v>0</v>
      </c>
      <c r="O220" s="47">
        <f t="shared" si="27"/>
        <v>1</v>
      </c>
      <c r="P220" s="104"/>
      <c r="Q220" s="35">
        <f t="shared" si="28"/>
        <v>0</v>
      </c>
    </row>
    <row r="221" spans="1:17" ht="14.4">
      <c r="A221" s="2" t="str">
        <f t="shared" si="21"/>
        <v>DÜZCEElektrik</v>
      </c>
      <c r="B221" s="14">
        <v>216</v>
      </c>
      <c r="C221" s="14" t="s">
        <v>713</v>
      </c>
      <c r="D221" s="14" t="s">
        <v>466</v>
      </c>
      <c r="E221" s="4">
        <v>791309</v>
      </c>
      <c r="F221" s="4" t="s">
        <v>341</v>
      </c>
      <c r="G221" s="4" t="s">
        <v>162</v>
      </c>
      <c r="H221" s="45" t="s">
        <v>84</v>
      </c>
      <c r="I221" s="51">
        <v>0</v>
      </c>
      <c r="J221" s="51">
        <f t="shared" si="24"/>
        <v>0</v>
      </c>
      <c r="K221" s="51">
        <v>0</v>
      </c>
      <c r="L221" s="51">
        <f t="shared" si="25"/>
        <v>0</v>
      </c>
      <c r="M221" s="46">
        <v>1</v>
      </c>
      <c r="N221" s="46">
        <f t="shared" si="26"/>
        <v>0</v>
      </c>
      <c r="O221" s="47">
        <f t="shared" si="27"/>
        <v>1</v>
      </c>
      <c r="P221" s="104"/>
      <c r="Q221" s="35">
        <f t="shared" si="28"/>
        <v>0</v>
      </c>
    </row>
    <row r="222" spans="1:17" ht="14.4">
      <c r="A222" s="2" t="str">
        <f t="shared" si="21"/>
        <v>DÜZCEElektrik</v>
      </c>
      <c r="B222" s="14">
        <v>217</v>
      </c>
      <c r="C222" s="14" t="s">
        <v>714</v>
      </c>
      <c r="D222" s="14" t="s">
        <v>466</v>
      </c>
      <c r="E222" s="4">
        <v>723510</v>
      </c>
      <c r="F222" s="4" t="s">
        <v>341</v>
      </c>
      <c r="G222" s="4" t="s">
        <v>163</v>
      </c>
      <c r="H222" s="45" t="s">
        <v>30</v>
      </c>
      <c r="I222" s="51">
        <v>0</v>
      </c>
      <c r="J222" s="51">
        <f t="shared" si="24"/>
        <v>0</v>
      </c>
      <c r="K222" s="51">
        <v>0</v>
      </c>
      <c r="L222" s="51">
        <f t="shared" si="25"/>
        <v>0</v>
      </c>
      <c r="M222" s="46">
        <v>1</v>
      </c>
      <c r="N222" s="46">
        <f t="shared" si="26"/>
        <v>0</v>
      </c>
      <c r="O222" s="47">
        <f t="shared" si="27"/>
        <v>1</v>
      </c>
      <c r="P222" s="104"/>
      <c r="Q222" s="35">
        <f t="shared" si="28"/>
        <v>0</v>
      </c>
    </row>
    <row r="223" spans="1:17" ht="14.4">
      <c r="A223" s="2" t="str">
        <f t="shared" si="21"/>
        <v>DÜZCEElektrik</v>
      </c>
      <c r="B223" s="14">
        <v>218</v>
      </c>
      <c r="C223" s="14" t="s">
        <v>715</v>
      </c>
      <c r="D223" s="14" t="s">
        <v>466</v>
      </c>
      <c r="E223" s="4">
        <v>791420</v>
      </c>
      <c r="F223" s="4" t="s">
        <v>341</v>
      </c>
      <c r="G223" s="4" t="s">
        <v>164</v>
      </c>
      <c r="H223" s="45" t="s">
        <v>84</v>
      </c>
      <c r="I223" s="51">
        <v>0</v>
      </c>
      <c r="J223" s="51">
        <f t="shared" si="24"/>
        <v>0</v>
      </c>
      <c r="K223" s="51">
        <v>0</v>
      </c>
      <c r="L223" s="51">
        <f t="shared" si="25"/>
        <v>0</v>
      </c>
      <c r="M223" s="46">
        <v>1</v>
      </c>
      <c r="N223" s="46">
        <f t="shared" si="26"/>
        <v>0</v>
      </c>
      <c r="O223" s="47">
        <f t="shared" si="27"/>
        <v>1</v>
      </c>
      <c r="P223" s="104"/>
      <c r="Q223" s="35">
        <f t="shared" si="28"/>
        <v>0</v>
      </c>
    </row>
    <row r="224" spans="1:17" ht="14.4">
      <c r="A224" s="2" t="str">
        <f t="shared" si="21"/>
        <v>DÜZCEElektrik</v>
      </c>
      <c r="B224" s="14">
        <v>219</v>
      </c>
      <c r="C224" s="14" t="s">
        <v>716</v>
      </c>
      <c r="D224" s="14" t="s">
        <v>466</v>
      </c>
      <c r="E224" s="4">
        <v>791423</v>
      </c>
      <c r="F224" s="4" t="s">
        <v>341</v>
      </c>
      <c r="G224" s="4" t="s">
        <v>165</v>
      </c>
      <c r="H224" s="45" t="s">
        <v>84</v>
      </c>
      <c r="I224" s="51">
        <v>7</v>
      </c>
      <c r="J224" s="51">
        <f t="shared" si="24"/>
        <v>0</v>
      </c>
      <c r="K224" s="51">
        <v>0</v>
      </c>
      <c r="L224" s="51">
        <f t="shared" si="25"/>
        <v>0</v>
      </c>
      <c r="M224" s="46">
        <v>1</v>
      </c>
      <c r="N224" s="46">
        <f t="shared" si="26"/>
        <v>0</v>
      </c>
      <c r="O224" s="47">
        <f t="shared" si="27"/>
        <v>8</v>
      </c>
      <c r="P224" s="104"/>
      <c r="Q224" s="35">
        <f t="shared" si="28"/>
        <v>0</v>
      </c>
    </row>
    <row r="225" spans="1:17" ht="14.4">
      <c r="A225" s="2" t="str">
        <f t="shared" ref="A225:A312" si="29">CONCATENATE("DÜZCE",D225)</f>
        <v>DÜZCEElektrik</v>
      </c>
      <c r="B225" s="14">
        <v>220</v>
      </c>
      <c r="C225" s="14" t="s">
        <v>717</v>
      </c>
      <c r="D225" s="14" t="s">
        <v>466</v>
      </c>
      <c r="E225" s="4">
        <v>708101</v>
      </c>
      <c r="F225" s="4" t="s">
        <v>341</v>
      </c>
      <c r="G225" s="4" t="s">
        <v>166</v>
      </c>
      <c r="H225" s="45" t="s">
        <v>30</v>
      </c>
      <c r="I225" s="51">
        <v>0</v>
      </c>
      <c r="J225" s="51">
        <f t="shared" si="24"/>
        <v>0</v>
      </c>
      <c r="K225" s="51">
        <v>0</v>
      </c>
      <c r="L225" s="51">
        <f t="shared" si="25"/>
        <v>0</v>
      </c>
      <c r="M225" s="46">
        <v>1</v>
      </c>
      <c r="N225" s="46">
        <f t="shared" si="26"/>
        <v>0</v>
      </c>
      <c r="O225" s="47">
        <f t="shared" si="27"/>
        <v>1</v>
      </c>
      <c r="P225" s="104"/>
      <c r="Q225" s="35">
        <f t="shared" si="28"/>
        <v>0</v>
      </c>
    </row>
    <row r="226" spans="1:17" ht="14.4">
      <c r="A226" s="2" t="str">
        <f t="shared" si="29"/>
        <v>DÜZCEElektrik</v>
      </c>
      <c r="B226" s="14">
        <v>221</v>
      </c>
      <c r="C226" s="14" t="s">
        <v>718</v>
      </c>
      <c r="D226" s="14" t="s">
        <v>466</v>
      </c>
      <c r="E226" s="4">
        <v>707204</v>
      </c>
      <c r="F226" s="4" t="s">
        <v>341</v>
      </c>
      <c r="G226" s="4" t="s">
        <v>167</v>
      </c>
      <c r="H226" s="45" t="s">
        <v>30</v>
      </c>
      <c r="I226" s="51">
        <v>0</v>
      </c>
      <c r="J226" s="51">
        <f t="shared" si="24"/>
        <v>0</v>
      </c>
      <c r="K226" s="51">
        <v>0</v>
      </c>
      <c r="L226" s="51">
        <f t="shared" si="25"/>
        <v>0</v>
      </c>
      <c r="M226" s="46">
        <v>1</v>
      </c>
      <c r="N226" s="46">
        <f t="shared" si="26"/>
        <v>0</v>
      </c>
      <c r="O226" s="47">
        <f t="shared" si="27"/>
        <v>1</v>
      </c>
      <c r="P226" s="104"/>
      <c r="Q226" s="35">
        <f t="shared" si="28"/>
        <v>0</v>
      </c>
    </row>
    <row r="227" spans="1:17" ht="14.4">
      <c r="A227" s="2" t="str">
        <f t="shared" si="29"/>
        <v>DÜZCEElektrik</v>
      </c>
      <c r="B227" s="14">
        <v>222</v>
      </c>
      <c r="C227" s="14" t="s">
        <v>719</v>
      </c>
      <c r="D227" s="14" t="s">
        <v>466</v>
      </c>
      <c r="E227" s="4">
        <v>983102</v>
      </c>
      <c r="F227" s="4" t="s">
        <v>341</v>
      </c>
      <c r="G227" s="4" t="s">
        <v>168</v>
      </c>
      <c r="H227" s="45" t="s">
        <v>30</v>
      </c>
      <c r="I227" s="51">
        <v>0</v>
      </c>
      <c r="J227" s="51">
        <f t="shared" si="24"/>
        <v>0</v>
      </c>
      <c r="K227" s="51">
        <v>0</v>
      </c>
      <c r="L227" s="51">
        <f t="shared" si="25"/>
        <v>0</v>
      </c>
      <c r="M227" s="46">
        <v>1</v>
      </c>
      <c r="N227" s="46">
        <f t="shared" si="26"/>
        <v>0</v>
      </c>
      <c r="O227" s="47">
        <f t="shared" si="27"/>
        <v>1</v>
      </c>
      <c r="P227" s="104"/>
      <c r="Q227" s="35">
        <f t="shared" si="28"/>
        <v>0</v>
      </c>
    </row>
    <row r="228" spans="1:17" ht="14.4">
      <c r="A228" s="2" t="str">
        <f t="shared" si="29"/>
        <v>DÜZCEElektrik</v>
      </c>
      <c r="B228" s="14">
        <v>223</v>
      </c>
      <c r="C228" s="14" t="s">
        <v>720</v>
      </c>
      <c r="D228" s="14" t="s">
        <v>466</v>
      </c>
      <c r="E228" s="4">
        <v>713107</v>
      </c>
      <c r="F228" s="4" t="s">
        <v>341</v>
      </c>
      <c r="G228" s="4" t="s">
        <v>169</v>
      </c>
      <c r="H228" s="45" t="s">
        <v>30</v>
      </c>
      <c r="I228" s="51">
        <v>0</v>
      </c>
      <c r="J228" s="51">
        <f t="shared" ref="J228:J259" si="30">I228*P228</f>
        <v>0</v>
      </c>
      <c r="K228" s="51">
        <v>0</v>
      </c>
      <c r="L228" s="51">
        <f t="shared" ref="L228:L259" si="31">K228*P228</f>
        <v>0</v>
      </c>
      <c r="M228" s="46">
        <v>1</v>
      </c>
      <c r="N228" s="46">
        <f t="shared" si="26"/>
        <v>0</v>
      </c>
      <c r="O228" s="47">
        <f t="shared" si="27"/>
        <v>1</v>
      </c>
      <c r="P228" s="104"/>
      <c r="Q228" s="35">
        <f t="shared" si="28"/>
        <v>0</v>
      </c>
    </row>
    <row r="229" spans="1:17" ht="14.4">
      <c r="A229" s="2" t="str">
        <f t="shared" si="29"/>
        <v>DÜZCEElektrik</v>
      </c>
      <c r="B229" s="14">
        <v>224</v>
      </c>
      <c r="C229" s="14" t="s">
        <v>721</v>
      </c>
      <c r="D229" s="14" t="s">
        <v>466</v>
      </c>
      <c r="E229" s="4">
        <v>781601</v>
      </c>
      <c r="F229" s="4" t="s">
        <v>341</v>
      </c>
      <c r="G229" s="4" t="s">
        <v>170</v>
      </c>
      <c r="H229" s="45" t="s">
        <v>30</v>
      </c>
      <c r="I229" s="51">
        <v>0</v>
      </c>
      <c r="J229" s="51">
        <f t="shared" si="30"/>
        <v>0</v>
      </c>
      <c r="K229" s="51">
        <v>0</v>
      </c>
      <c r="L229" s="51">
        <f t="shared" si="31"/>
        <v>0</v>
      </c>
      <c r="M229" s="46">
        <v>1</v>
      </c>
      <c r="N229" s="46">
        <f t="shared" si="26"/>
        <v>0</v>
      </c>
      <c r="O229" s="47">
        <f t="shared" si="27"/>
        <v>1</v>
      </c>
      <c r="P229" s="104"/>
      <c r="Q229" s="35">
        <f t="shared" si="28"/>
        <v>0</v>
      </c>
    </row>
    <row r="230" spans="1:17" ht="14.4">
      <c r="A230" s="2" t="str">
        <f t="shared" si="29"/>
        <v>DÜZCEElektrik</v>
      </c>
      <c r="B230" s="14">
        <v>225</v>
      </c>
      <c r="C230" s="14" t="s">
        <v>722</v>
      </c>
      <c r="D230" s="14" t="s">
        <v>466</v>
      </c>
      <c r="E230" s="4">
        <v>845103</v>
      </c>
      <c r="F230" s="4" t="s">
        <v>341</v>
      </c>
      <c r="G230" s="4" t="s">
        <v>171</v>
      </c>
      <c r="H230" s="45" t="s">
        <v>30</v>
      </c>
      <c r="I230" s="51">
        <v>2</v>
      </c>
      <c r="J230" s="51">
        <f t="shared" si="30"/>
        <v>0</v>
      </c>
      <c r="K230" s="51">
        <v>0</v>
      </c>
      <c r="L230" s="51">
        <f t="shared" si="31"/>
        <v>0</v>
      </c>
      <c r="M230" s="46">
        <v>1</v>
      </c>
      <c r="N230" s="46">
        <f t="shared" si="26"/>
        <v>0</v>
      </c>
      <c r="O230" s="47">
        <f t="shared" si="27"/>
        <v>3</v>
      </c>
      <c r="P230" s="104"/>
      <c r="Q230" s="35">
        <f t="shared" si="28"/>
        <v>0</v>
      </c>
    </row>
    <row r="231" spans="1:17" ht="14.4">
      <c r="A231" s="2" t="str">
        <f t="shared" si="29"/>
        <v>DÜZCEElektrik</v>
      </c>
      <c r="B231" s="14">
        <v>226</v>
      </c>
      <c r="C231" s="14" t="s">
        <v>723</v>
      </c>
      <c r="D231" s="14" t="s">
        <v>466</v>
      </c>
      <c r="E231" s="4" t="s">
        <v>477</v>
      </c>
      <c r="F231" s="4" t="s">
        <v>341</v>
      </c>
      <c r="G231" s="4" t="s">
        <v>178</v>
      </c>
      <c r="H231" s="45" t="s">
        <v>84</v>
      </c>
      <c r="I231" s="51">
        <v>32.480000000000004</v>
      </c>
      <c r="J231" s="51">
        <f t="shared" si="30"/>
        <v>0</v>
      </c>
      <c r="K231" s="51">
        <v>0</v>
      </c>
      <c r="L231" s="51">
        <f t="shared" si="31"/>
        <v>0</v>
      </c>
      <c r="M231" s="46">
        <v>1</v>
      </c>
      <c r="N231" s="46">
        <f t="shared" si="26"/>
        <v>0</v>
      </c>
      <c r="O231" s="47">
        <f t="shared" si="27"/>
        <v>33.480000000000004</v>
      </c>
      <c r="P231" s="104"/>
      <c r="Q231" s="35">
        <f t="shared" si="28"/>
        <v>0</v>
      </c>
    </row>
    <row r="232" spans="1:17" ht="14.4">
      <c r="A232" s="2" t="str">
        <f t="shared" si="29"/>
        <v>DÜZCEElektrik</v>
      </c>
      <c r="B232" s="14">
        <v>227</v>
      </c>
      <c r="C232" s="14" t="s">
        <v>724</v>
      </c>
      <c r="D232" s="14" t="s">
        <v>466</v>
      </c>
      <c r="E232" s="4" t="s">
        <v>203</v>
      </c>
      <c r="F232" s="4" t="s">
        <v>341</v>
      </c>
      <c r="G232" s="4" t="s">
        <v>179</v>
      </c>
      <c r="H232" s="45" t="s">
        <v>30</v>
      </c>
      <c r="I232" s="51">
        <v>8</v>
      </c>
      <c r="J232" s="51">
        <f t="shared" si="30"/>
        <v>0</v>
      </c>
      <c r="K232" s="51">
        <v>0</v>
      </c>
      <c r="L232" s="51">
        <f t="shared" si="31"/>
        <v>0</v>
      </c>
      <c r="M232" s="46">
        <v>1</v>
      </c>
      <c r="N232" s="46">
        <f t="shared" si="26"/>
        <v>0</v>
      </c>
      <c r="O232" s="47">
        <f t="shared" si="27"/>
        <v>9</v>
      </c>
      <c r="P232" s="104"/>
      <c r="Q232" s="35">
        <f t="shared" si="28"/>
        <v>0</v>
      </c>
    </row>
    <row r="233" spans="1:17" ht="14.4">
      <c r="A233" s="2" t="str">
        <f t="shared" si="29"/>
        <v>DÜZCEElektrik</v>
      </c>
      <c r="B233" s="14">
        <v>228</v>
      </c>
      <c r="C233" s="14" t="s">
        <v>725</v>
      </c>
      <c r="D233" s="14" t="s">
        <v>466</v>
      </c>
      <c r="E233" s="4" t="s">
        <v>206</v>
      </c>
      <c r="F233" s="4" t="s">
        <v>341</v>
      </c>
      <c r="G233" s="4" t="s">
        <v>180</v>
      </c>
      <c r="H233" s="45" t="s">
        <v>30</v>
      </c>
      <c r="I233" s="51">
        <v>11</v>
      </c>
      <c r="J233" s="51">
        <f t="shared" si="30"/>
        <v>0</v>
      </c>
      <c r="K233" s="51">
        <v>0</v>
      </c>
      <c r="L233" s="51">
        <f t="shared" si="31"/>
        <v>0</v>
      </c>
      <c r="M233" s="46">
        <v>1</v>
      </c>
      <c r="N233" s="46">
        <f t="shared" si="26"/>
        <v>0</v>
      </c>
      <c r="O233" s="47">
        <f t="shared" si="27"/>
        <v>12</v>
      </c>
      <c r="P233" s="104"/>
      <c r="Q233" s="35">
        <f t="shared" si="28"/>
        <v>0</v>
      </c>
    </row>
    <row r="234" spans="1:17" ht="14.4">
      <c r="A234" s="2" t="str">
        <f t="shared" si="29"/>
        <v>DÜZCEElektrik</v>
      </c>
      <c r="B234" s="14">
        <v>229</v>
      </c>
      <c r="C234" s="14" t="s">
        <v>726</v>
      </c>
      <c r="D234" s="14" t="s">
        <v>466</v>
      </c>
      <c r="E234" s="4" t="s">
        <v>207</v>
      </c>
      <c r="F234" s="4" t="s">
        <v>341</v>
      </c>
      <c r="G234" s="4" t="s">
        <v>181</v>
      </c>
      <c r="H234" s="45" t="s">
        <v>30</v>
      </c>
      <c r="I234" s="51">
        <v>6</v>
      </c>
      <c r="J234" s="51">
        <f t="shared" si="30"/>
        <v>0</v>
      </c>
      <c r="K234" s="51">
        <v>0</v>
      </c>
      <c r="L234" s="51">
        <f t="shared" si="31"/>
        <v>0</v>
      </c>
      <c r="M234" s="46">
        <v>1</v>
      </c>
      <c r="N234" s="46">
        <f t="shared" si="26"/>
        <v>0</v>
      </c>
      <c r="O234" s="47">
        <f t="shared" si="27"/>
        <v>7</v>
      </c>
      <c r="P234" s="104"/>
      <c r="Q234" s="35">
        <f t="shared" si="28"/>
        <v>0</v>
      </c>
    </row>
    <row r="235" spans="1:17" ht="14.4">
      <c r="A235" s="2" t="str">
        <f t="shared" si="29"/>
        <v>DÜZCEElektrik</v>
      </c>
      <c r="B235" s="14">
        <v>230</v>
      </c>
      <c r="C235" s="14" t="s">
        <v>727</v>
      </c>
      <c r="D235" s="14" t="s">
        <v>466</v>
      </c>
      <c r="E235" s="4" t="s">
        <v>211</v>
      </c>
      <c r="F235" s="4" t="s">
        <v>341</v>
      </c>
      <c r="G235" s="4" t="s">
        <v>182</v>
      </c>
      <c r="H235" s="45" t="s">
        <v>30</v>
      </c>
      <c r="I235" s="51">
        <v>0</v>
      </c>
      <c r="J235" s="51">
        <f t="shared" si="30"/>
        <v>0</v>
      </c>
      <c r="K235" s="51">
        <v>0</v>
      </c>
      <c r="L235" s="51">
        <f t="shared" si="31"/>
        <v>0</v>
      </c>
      <c r="M235" s="46">
        <v>1</v>
      </c>
      <c r="N235" s="46">
        <f t="shared" si="26"/>
        <v>0</v>
      </c>
      <c r="O235" s="47">
        <f t="shared" si="27"/>
        <v>1</v>
      </c>
      <c r="P235" s="104"/>
      <c r="Q235" s="35">
        <f t="shared" si="28"/>
        <v>0</v>
      </c>
    </row>
    <row r="236" spans="1:17" ht="14.4">
      <c r="A236" s="2" t="str">
        <f t="shared" si="29"/>
        <v>DÜZCEElektrik</v>
      </c>
      <c r="B236" s="14">
        <v>231</v>
      </c>
      <c r="C236" s="14" t="s">
        <v>728</v>
      </c>
      <c r="D236" s="14" t="s">
        <v>466</v>
      </c>
      <c r="E236" s="4" t="s">
        <v>212</v>
      </c>
      <c r="F236" s="4" t="s">
        <v>342</v>
      </c>
      <c r="G236" s="4" t="s">
        <v>183</v>
      </c>
      <c r="H236" s="45" t="s">
        <v>30</v>
      </c>
      <c r="I236" s="51">
        <v>5</v>
      </c>
      <c r="J236" s="51">
        <f t="shared" si="30"/>
        <v>0</v>
      </c>
      <c r="K236" s="51">
        <v>0</v>
      </c>
      <c r="L236" s="51">
        <f t="shared" si="31"/>
        <v>0</v>
      </c>
      <c r="M236" s="46">
        <v>1</v>
      </c>
      <c r="N236" s="46">
        <f t="shared" si="26"/>
        <v>0</v>
      </c>
      <c r="O236" s="47">
        <f t="shared" si="27"/>
        <v>6</v>
      </c>
      <c r="P236" s="104"/>
      <c r="Q236" s="35">
        <f t="shared" si="28"/>
        <v>0</v>
      </c>
    </row>
    <row r="237" spans="1:17" ht="14.4">
      <c r="A237" s="2" t="str">
        <f t="shared" si="29"/>
        <v>DÜZCEElektrik</v>
      </c>
      <c r="B237" s="14">
        <v>232</v>
      </c>
      <c r="C237" s="14" t="s">
        <v>729</v>
      </c>
      <c r="D237" s="14" t="s">
        <v>466</v>
      </c>
      <c r="E237" s="4" t="s">
        <v>213</v>
      </c>
      <c r="F237" s="4" t="s">
        <v>340</v>
      </c>
      <c r="G237" s="4" t="s">
        <v>184</v>
      </c>
      <c r="H237" s="45" t="s">
        <v>84</v>
      </c>
      <c r="I237" s="51">
        <v>0</v>
      </c>
      <c r="J237" s="51">
        <f t="shared" si="30"/>
        <v>0</v>
      </c>
      <c r="K237" s="51">
        <v>0</v>
      </c>
      <c r="L237" s="51">
        <f t="shared" si="31"/>
        <v>0</v>
      </c>
      <c r="M237" s="46">
        <v>1</v>
      </c>
      <c r="N237" s="46">
        <f t="shared" si="26"/>
        <v>0</v>
      </c>
      <c r="O237" s="47">
        <f t="shared" si="27"/>
        <v>1</v>
      </c>
      <c r="P237" s="104"/>
      <c r="Q237" s="35">
        <f t="shared" si="28"/>
        <v>0</v>
      </c>
    </row>
    <row r="238" spans="1:17" ht="14.4">
      <c r="A238" s="2" t="str">
        <f t="shared" si="29"/>
        <v>DÜZCEElektrik</v>
      </c>
      <c r="B238" s="14">
        <v>233</v>
      </c>
      <c r="C238" s="14" t="s">
        <v>730</v>
      </c>
      <c r="D238" s="14" t="s">
        <v>466</v>
      </c>
      <c r="E238" s="4" t="s">
        <v>214</v>
      </c>
      <c r="F238" s="4" t="s">
        <v>342</v>
      </c>
      <c r="G238" s="4" t="s">
        <v>273</v>
      </c>
      <c r="H238" s="45" t="s">
        <v>30</v>
      </c>
      <c r="I238" s="51">
        <v>0</v>
      </c>
      <c r="J238" s="51">
        <f t="shared" si="30"/>
        <v>0</v>
      </c>
      <c r="K238" s="51">
        <v>0</v>
      </c>
      <c r="L238" s="51">
        <f t="shared" si="31"/>
        <v>0</v>
      </c>
      <c r="M238" s="46">
        <v>1</v>
      </c>
      <c r="N238" s="46">
        <f t="shared" si="26"/>
        <v>0</v>
      </c>
      <c r="O238" s="47">
        <f t="shared" si="27"/>
        <v>1</v>
      </c>
      <c r="P238" s="104"/>
      <c r="Q238" s="35">
        <f t="shared" si="28"/>
        <v>0</v>
      </c>
    </row>
    <row r="239" spans="1:17" ht="14.4">
      <c r="A239" s="2" t="str">
        <f t="shared" si="29"/>
        <v>DÜZCEElektrik</v>
      </c>
      <c r="B239" s="14">
        <v>234</v>
      </c>
      <c r="C239" s="14" t="s">
        <v>731</v>
      </c>
      <c r="D239" s="14" t="s">
        <v>466</v>
      </c>
      <c r="E239" s="4" t="s">
        <v>215</v>
      </c>
      <c r="F239" s="4" t="s">
        <v>342</v>
      </c>
      <c r="G239" s="4" t="s">
        <v>274</v>
      </c>
      <c r="H239" s="45" t="s">
        <v>30</v>
      </c>
      <c r="I239" s="51">
        <v>0</v>
      </c>
      <c r="J239" s="51">
        <f t="shared" si="30"/>
        <v>0</v>
      </c>
      <c r="K239" s="51">
        <v>0</v>
      </c>
      <c r="L239" s="51">
        <f t="shared" si="31"/>
        <v>0</v>
      </c>
      <c r="M239" s="46">
        <v>1</v>
      </c>
      <c r="N239" s="46">
        <f t="shared" si="26"/>
        <v>0</v>
      </c>
      <c r="O239" s="47">
        <f t="shared" si="27"/>
        <v>1</v>
      </c>
      <c r="P239" s="104"/>
      <c r="Q239" s="35">
        <f t="shared" si="28"/>
        <v>0</v>
      </c>
    </row>
    <row r="240" spans="1:17" ht="14.4">
      <c r="A240" s="2" t="str">
        <f t="shared" si="29"/>
        <v>DÜZCEElektrik</v>
      </c>
      <c r="B240" s="14">
        <v>235</v>
      </c>
      <c r="C240" s="14" t="s">
        <v>732</v>
      </c>
      <c r="D240" s="14" t="s">
        <v>466</v>
      </c>
      <c r="E240" s="4" t="s">
        <v>216</v>
      </c>
      <c r="F240" s="4" t="s">
        <v>341</v>
      </c>
      <c r="G240" s="4" t="s">
        <v>275</v>
      </c>
      <c r="H240" s="45" t="s">
        <v>30</v>
      </c>
      <c r="I240" s="51">
        <v>0</v>
      </c>
      <c r="J240" s="51">
        <f t="shared" si="30"/>
        <v>0</v>
      </c>
      <c r="K240" s="51">
        <v>0</v>
      </c>
      <c r="L240" s="51">
        <f t="shared" si="31"/>
        <v>0</v>
      </c>
      <c r="M240" s="46">
        <v>1</v>
      </c>
      <c r="N240" s="46">
        <f t="shared" si="26"/>
        <v>0</v>
      </c>
      <c r="O240" s="47">
        <f t="shared" si="27"/>
        <v>1</v>
      </c>
      <c r="P240" s="104"/>
      <c r="Q240" s="35">
        <f t="shared" si="28"/>
        <v>0</v>
      </c>
    </row>
    <row r="241" spans="1:17" ht="14.4">
      <c r="A241" s="2" t="str">
        <f t="shared" si="29"/>
        <v>DÜZCEElektrik</v>
      </c>
      <c r="B241" s="14">
        <v>236</v>
      </c>
      <c r="C241" s="14" t="s">
        <v>733</v>
      </c>
      <c r="D241" s="14" t="s">
        <v>466</v>
      </c>
      <c r="E241" s="4" t="s">
        <v>217</v>
      </c>
      <c r="F241" s="4" t="s">
        <v>341</v>
      </c>
      <c r="G241" s="4" t="s">
        <v>276</v>
      </c>
      <c r="H241" s="45" t="s">
        <v>272</v>
      </c>
      <c r="I241" s="51">
        <v>0</v>
      </c>
      <c r="J241" s="51">
        <f t="shared" si="30"/>
        <v>0</v>
      </c>
      <c r="K241" s="51">
        <v>0</v>
      </c>
      <c r="L241" s="51">
        <f t="shared" si="31"/>
        <v>0</v>
      </c>
      <c r="M241" s="46">
        <v>1</v>
      </c>
      <c r="N241" s="46">
        <f t="shared" si="26"/>
        <v>0</v>
      </c>
      <c r="O241" s="47">
        <f t="shared" si="27"/>
        <v>1</v>
      </c>
      <c r="P241" s="104"/>
      <c r="Q241" s="35">
        <f t="shared" si="28"/>
        <v>0</v>
      </c>
    </row>
    <row r="242" spans="1:17" ht="14.4">
      <c r="A242" s="2" t="str">
        <f t="shared" si="29"/>
        <v>DÜZCEElektrik</v>
      </c>
      <c r="B242" s="14">
        <v>237</v>
      </c>
      <c r="C242" s="14" t="s">
        <v>734</v>
      </c>
      <c r="D242" s="14" t="s">
        <v>466</v>
      </c>
      <c r="E242" s="4" t="s">
        <v>218</v>
      </c>
      <c r="F242" s="4" t="s">
        <v>341</v>
      </c>
      <c r="G242" s="4" t="s">
        <v>277</v>
      </c>
      <c r="H242" s="45" t="s">
        <v>272</v>
      </c>
      <c r="I242" s="51">
        <v>2</v>
      </c>
      <c r="J242" s="51">
        <f t="shared" si="30"/>
        <v>0</v>
      </c>
      <c r="K242" s="51">
        <v>0</v>
      </c>
      <c r="L242" s="51">
        <f t="shared" si="31"/>
        <v>0</v>
      </c>
      <c r="M242" s="46">
        <v>1</v>
      </c>
      <c r="N242" s="46">
        <f t="shared" si="26"/>
        <v>0</v>
      </c>
      <c r="O242" s="47">
        <f t="shared" si="27"/>
        <v>3</v>
      </c>
      <c r="P242" s="104"/>
      <c r="Q242" s="35">
        <f t="shared" si="28"/>
        <v>0</v>
      </c>
    </row>
    <row r="243" spans="1:17" ht="14.4">
      <c r="A243" s="2" t="str">
        <f t="shared" si="29"/>
        <v>DÜZCEElektrik</v>
      </c>
      <c r="B243" s="14">
        <v>238</v>
      </c>
      <c r="C243" s="14" t="s">
        <v>735</v>
      </c>
      <c r="D243" s="14" t="s">
        <v>466</v>
      </c>
      <c r="E243" s="4" t="s">
        <v>219</v>
      </c>
      <c r="F243" s="4" t="s">
        <v>341</v>
      </c>
      <c r="G243" s="4" t="s">
        <v>278</v>
      </c>
      <c r="H243" s="45" t="s">
        <v>28</v>
      </c>
      <c r="I243" s="51">
        <v>0</v>
      </c>
      <c r="J243" s="51">
        <f t="shared" si="30"/>
        <v>0</v>
      </c>
      <c r="K243" s="51">
        <v>0</v>
      </c>
      <c r="L243" s="51">
        <f t="shared" si="31"/>
        <v>0</v>
      </c>
      <c r="M243" s="46">
        <v>3.1799999999999997</v>
      </c>
      <c r="N243" s="46">
        <f t="shared" si="26"/>
        <v>0</v>
      </c>
      <c r="O243" s="47">
        <f t="shared" si="27"/>
        <v>3.1799999999999997</v>
      </c>
      <c r="P243" s="104"/>
      <c r="Q243" s="35">
        <f t="shared" si="28"/>
        <v>0</v>
      </c>
    </row>
    <row r="244" spans="1:17" ht="14.4">
      <c r="A244" s="2" t="str">
        <f t="shared" si="29"/>
        <v>DÜZCEElektrik</v>
      </c>
      <c r="B244" s="14">
        <v>239</v>
      </c>
      <c r="C244" s="14" t="s">
        <v>736</v>
      </c>
      <c r="D244" s="14" t="s">
        <v>466</v>
      </c>
      <c r="E244" s="4" t="s">
        <v>220</v>
      </c>
      <c r="F244" s="4" t="s">
        <v>342</v>
      </c>
      <c r="G244" s="4" t="s">
        <v>418</v>
      </c>
      <c r="H244" s="45" t="s">
        <v>30</v>
      </c>
      <c r="I244" s="51">
        <v>18</v>
      </c>
      <c r="J244" s="51">
        <f t="shared" si="30"/>
        <v>0</v>
      </c>
      <c r="K244" s="51">
        <v>0</v>
      </c>
      <c r="L244" s="51">
        <f t="shared" si="31"/>
        <v>0</v>
      </c>
      <c r="M244" s="46">
        <v>1</v>
      </c>
      <c r="N244" s="46">
        <f t="shared" si="26"/>
        <v>0</v>
      </c>
      <c r="O244" s="47">
        <f t="shared" si="27"/>
        <v>19</v>
      </c>
      <c r="P244" s="104"/>
      <c r="Q244" s="35">
        <f t="shared" si="28"/>
        <v>0</v>
      </c>
    </row>
    <row r="245" spans="1:17" ht="14.4">
      <c r="A245" s="2" t="str">
        <f t="shared" si="29"/>
        <v>DÜZCEElektrik</v>
      </c>
      <c r="B245" s="14">
        <v>240</v>
      </c>
      <c r="C245" s="14" t="s">
        <v>737</v>
      </c>
      <c r="D245" s="14" t="s">
        <v>466</v>
      </c>
      <c r="E245" s="4" t="s">
        <v>221</v>
      </c>
      <c r="F245" s="4" t="s">
        <v>341</v>
      </c>
      <c r="G245" s="4" t="s">
        <v>421</v>
      </c>
      <c r="H245" s="45" t="s">
        <v>84</v>
      </c>
      <c r="I245" s="51">
        <v>0</v>
      </c>
      <c r="J245" s="51">
        <f t="shared" si="30"/>
        <v>0</v>
      </c>
      <c r="K245" s="51">
        <v>0</v>
      </c>
      <c r="L245" s="51">
        <f t="shared" si="31"/>
        <v>0</v>
      </c>
      <c r="M245" s="46">
        <v>1</v>
      </c>
      <c r="N245" s="46">
        <f t="shared" si="26"/>
        <v>0</v>
      </c>
      <c r="O245" s="47">
        <f t="shared" si="27"/>
        <v>1</v>
      </c>
      <c r="P245" s="104"/>
      <c r="Q245" s="35">
        <f t="shared" si="28"/>
        <v>0</v>
      </c>
    </row>
    <row r="246" spans="1:17" ht="14.4">
      <c r="A246" s="2" t="str">
        <f t="shared" si="29"/>
        <v>DÜZCEElektrik</v>
      </c>
      <c r="B246" s="14">
        <v>241</v>
      </c>
      <c r="C246" s="14" t="s">
        <v>738</v>
      </c>
      <c r="D246" s="14" t="s">
        <v>466</v>
      </c>
      <c r="E246" s="4" t="s">
        <v>222</v>
      </c>
      <c r="F246" s="4" t="s">
        <v>342</v>
      </c>
      <c r="G246" s="4" t="s">
        <v>423</v>
      </c>
      <c r="H246" s="45" t="s">
        <v>84</v>
      </c>
      <c r="I246" s="51">
        <v>38</v>
      </c>
      <c r="J246" s="51">
        <f t="shared" si="30"/>
        <v>0</v>
      </c>
      <c r="K246" s="51">
        <v>0</v>
      </c>
      <c r="L246" s="51">
        <f t="shared" si="31"/>
        <v>0</v>
      </c>
      <c r="M246" s="46">
        <v>1</v>
      </c>
      <c r="N246" s="46">
        <f t="shared" si="26"/>
        <v>0</v>
      </c>
      <c r="O246" s="47">
        <f t="shared" si="27"/>
        <v>39</v>
      </c>
      <c r="P246" s="104"/>
      <c r="Q246" s="35">
        <f t="shared" si="28"/>
        <v>0</v>
      </c>
    </row>
    <row r="247" spans="1:17" ht="14.4">
      <c r="A247" s="2" t="str">
        <f t="shared" si="29"/>
        <v>DÜZCEElektrik</v>
      </c>
      <c r="B247" s="14">
        <v>242</v>
      </c>
      <c r="C247" s="14" t="s">
        <v>739</v>
      </c>
      <c r="D247" s="14" t="s">
        <v>466</v>
      </c>
      <c r="E247" s="4" t="s">
        <v>223</v>
      </c>
      <c r="F247" s="4" t="s">
        <v>341</v>
      </c>
      <c r="G247" s="4" t="s">
        <v>427</v>
      </c>
      <c r="H247" s="45" t="s">
        <v>30</v>
      </c>
      <c r="I247" s="51">
        <v>0</v>
      </c>
      <c r="J247" s="51">
        <f t="shared" si="30"/>
        <v>0</v>
      </c>
      <c r="K247" s="51">
        <v>0</v>
      </c>
      <c r="L247" s="51">
        <f t="shared" si="31"/>
        <v>0</v>
      </c>
      <c r="M247" s="46">
        <v>1</v>
      </c>
      <c r="N247" s="46">
        <f t="shared" si="26"/>
        <v>0</v>
      </c>
      <c r="O247" s="47">
        <f t="shared" si="27"/>
        <v>1</v>
      </c>
      <c r="P247" s="104"/>
      <c r="Q247" s="35">
        <f t="shared" si="28"/>
        <v>0</v>
      </c>
    </row>
    <row r="248" spans="1:17" ht="14.4">
      <c r="A248" s="2" t="str">
        <f t="shared" si="29"/>
        <v>DÜZCEElektrik</v>
      </c>
      <c r="B248" s="14">
        <v>243</v>
      </c>
      <c r="C248" s="14" t="s">
        <v>740</v>
      </c>
      <c r="D248" s="14" t="s">
        <v>466</v>
      </c>
      <c r="E248" s="4" t="s">
        <v>224</v>
      </c>
      <c r="F248" s="4" t="s">
        <v>342</v>
      </c>
      <c r="G248" s="4" t="s">
        <v>428</v>
      </c>
      <c r="H248" s="45" t="s">
        <v>30</v>
      </c>
      <c r="I248" s="51">
        <v>0</v>
      </c>
      <c r="J248" s="51">
        <f t="shared" si="30"/>
        <v>0</v>
      </c>
      <c r="K248" s="51">
        <v>0</v>
      </c>
      <c r="L248" s="51">
        <f t="shared" si="31"/>
        <v>0</v>
      </c>
      <c r="M248" s="46">
        <v>1</v>
      </c>
      <c r="N248" s="46">
        <f t="shared" si="26"/>
        <v>0</v>
      </c>
      <c r="O248" s="47">
        <f t="shared" si="27"/>
        <v>1</v>
      </c>
      <c r="P248" s="104"/>
      <c r="Q248" s="35">
        <f t="shared" si="28"/>
        <v>0</v>
      </c>
    </row>
    <row r="249" spans="1:17" ht="14.4">
      <c r="A249" s="2" t="str">
        <f t="shared" si="29"/>
        <v>DÜZCEElektrik</v>
      </c>
      <c r="B249" s="14">
        <v>244</v>
      </c>
      <c r="C249" s="14" t="s">
        <v>741</v>
      </c>
      <c r="D249" s="14" t="s">
        <v>466</v>
      </c>
      <c r="E249" s="4" t="s">
        <v>238</v>
      </c>
      <c r="F249" s="4" t="s">
        <v>342</v>
      </c>
      <c r="G249" s="4" t="s">
        <v>429</v>
      </c>
      <c r="H249" s="45" t="s">
        <v>30</v>
      </c>
      <c r="I249" s="51">
        <v>0</v>
      </c>
      <c r="J249" s="51">
        <f t="shared" si="30"/>
        <v>0</v>
      </c>
      <c r="K249" s="51">
        <v>0</v>
      </c>
      <c r="L249" s="51">
        <f t="shared" si="31"/>
        <v>0</v>
      </c>
      <c r="M249" s="46">
        <v>1</v>
      </c>
      <c r="N249" s="46">
        <f t="shared" si="26"/>
        <v>0</v>
      </c>
      <c r="O249" s="47">
        <f t="shared" si="27"/>
        <v>1</v>
      </c>
      <c r="P249" s="104"/>
      <c r="Q249" s="35">
        <f t="shared" si="28"/>
        <v>0</v>
      </c>
    </row>
    <row r="250" spans="1:17" ht="14.4">
      <c r="A250" s="2" t="str">
        <f t="shared" si="29"/>
        <v>DÜZCEElektrik</v>
      </c>
      <c r="B250" s="14">
        <v>245</v>
      </c>
      <c r="C250" s="14" t="s">
        <v>742</v>
      </c>
      <c r="D250" s="14" t="s">
        <v>466</v>
      </c>
      <c r="E250" s="4" t="s">
        <v>239</v>
      </c>
      <c r="F250" s="4" t="s">
        <v>342</v>
      </c>
      <c r="G250" s="4" t="s">
        <v>493</v>
      </c>
      <c r="H250" s="45" t="s">
        <v>30</v>
      </c>
      <c r="I250" s="51">
        <v>0</v>
      </c>
      <c r="J250" s="51">
        <f t="shared" si="30"/>
        <v>0</v>
      </c>
      <c r="K250" s="51">
        <v>0</v>
      </c>
      <c r="L250" s="51">
        <f t="shared" si="31"/>
        <v>0</v>
      </c>
      <c r="M250" s="46">
        <v>1</v>
      </c>
      <c r="N250" s="46">
        <f t="shared" si="26"/>
        <v>0</v>
      </c>
      <c r="O250" s="47">
        <f t="shared" si="27"/>
        <v>1</v>
      </c>
      <c r="P250" s="104"/>
      <c r="Q250" s="35">
        <f t="shared" si="28"/>
        <v>0</v>
      </c>
    </row>
    <row r="251" spans="1:17" ht="14.4">
      <c r="A251" s="2" t="str">
        <f t="shared" si="29"/>
        <v>DÜZCEElektrik</v>
      </c>
      <c r="B251" s="14">
        <v>246</v>
      </c>
      <c r="C251" s="14" t="s">
        <v>743</v>
      </c>
      <c r="D251" s="14" t="s">
        <v>466</v>
      </c>
      <c r="E251" s="4" t="s">
        <v>240</v>
      </c>
      <c r="F251" s="4" t="s">
        <v>341</v>
      </c>
      <c r="G251" s="4" t="s">
        <v>497</v>
      </c>
      <c r="H251" s="45" t="s">
        <v>30</v>
      </c>
      <c r="I251" s="51">
        <v>1</v>
      </c>
      <c r="J251" s="51">
        <f t="shared" si="30"/>
        <v>0</v>
      </c>
      <c r="K251" s="51">
        <v>0</v>
      </c>
      <c r="L251" s="51">
        <f t="shared" si="31"/>
        <v>0</v>
      </c>
      <c r="M251" s="46">
        <v>1</v>
      </c>
      <c r="N251" s="46">
        <f t="shared" si="26"/>
        <v>0</v>
      </c>
      <c r="O251" s="47">
        <f t="shared" si="27"/>
        <v>2</v>
      </c>
      <c r="P251" s="104"/>
      <c r="Q251" s="35">
        <f t="shared" si="28"/>
        <v>0</v>
      </c>
    </row>
    <row r="252" spans="1:17" ht="14.4">
      <c r="A252" s="2" t="str">
        <f t="shared" si="29"/>
        <v>DÜZCEElektrik</v>
      </c>
      <c r="B252" s="14">
        <v>247</v>
      </c>
      <c r="C252" s="14" t="s">
        <v>744</v>
      </c>
      <c r="D252" s="14" t="s">
        <v>466</v>
      </c>
      <c r="E252" s="4" t="s">
        <v>453</v>
      </c>
      <c r="F252" s="4" t="s">
        <v>341</v>
      </c>
      <c r="G252" s="4" t="s">
        <v>498</v>
      </c>
      <c r="H252" s="45" t="s">
        <v>30</v>
      </c>
      <c r="I252" s="51">
        <v>2</v>
      </c>
      <c r="J252" s="51">
        <f t="shared" si="30"/>
        <v>0</v>
      </c>
      <c r="K252" s="51">
        <v>0</v>
      </c>
      <c r="L252" s="51">
        <f t="shared" si="31"/>
        <v>0</v>
      </c>
      <c r="M252" s="46">
        <v>6</v>
      </c>
      <c r="N252" s="46">
        <f t="shared" si="26"/>
        <v>0</v>
      </c>
      <c r="O252" s="47">
        <f t="shared" si="27"/>
        <v>8</v>
      </c>
      <c r="P252" s="104"/>
      <c r="Q252" s="35">
        <f t="shared" si="28"/>
        <v>0</v>
      </c>
    </row>
    <row r="253" spans="1:17" ht="14.4">
      <c r="A253" s="2" t="str">
        <f t="shared" si="29"/>
        <v>DÜZCEElektrik</v>
      </c>
      <c r="B253" s="14">
        <v>248</v>
      </c>
      <c r="C253" s="14" t="s">
        <v>745</v>
      </c>
      <c r="D253" s="14" t="s">
        <v>466</v>
      </c>
      <c r="E253" s="4" t="s">
        <v>454</v>
      </c>
      <c r="F253" s="4" t="s">
        <v>341</v>
      </c>
      <c r="G253" s="4" t="s">
        <v>501</v>
      </c>
      <c r="H253" s="45" t="s">
        <v>30</v>
      </c>
      <c r="I253" s="51">
        <v>0</v>
      </c>
      <c r="J253" s="51">
        <f t="shared" si="30"/>
        <v>0</v>
      </c>
      <c r="K253" s="51">
        <v>0</v>
      </c>
      <c r="L253" s="51">
        <f t="shared" si="31"/>
        <v>0</v>
      </c>
      <c r="M253" s="46">
        <v>1</v>
      </c>
      <c r="N253" s="46">
        <f t="shared" si="26"/>
        <v>0</v>
      </c>
      <c r="O253" s="47">
        <f t="shared" si="27"/>
        <v>1</v>
      </c>
      <c r="P253" s="104"/>
      <c r="Q253" s="35">
        <f t="shared" si="28"/>
        <v>0</v>
      </c>
    </row>
    <row r="254" spans="1:17" ht="14.4">
      <c r="A254" s="2" t="str">
        <f t="shared" si="29"/>
        <v>DÜZCEElektrik</v>
      </c>
      <c r="B254" s="14">
        <v>249</v>
      </c>
      <c r="C254" s="14" t="s">
        <v>836</v>
      </c>
      <c r="D254" s="14" t="s">
        <v>466</v>
      </c>
      <c r="E254" s="4">
        <v>718509</v>
      </c>
      <c r="F254" s="4" t="s">
        <v>341</v>
      </c>
      <c r="G254" s="4" t="s">
        <v>845</v>
      </c>
      <c r="H254" s="45" t="s">
        <v>30</v>
      </c>
      <c r="I254" s="51">
        <v>1</v>
      </c>
      <c r="J254" s="51">
        <f t="shared" si="30"/>
        <v>0</v>
      </c>
      <c r="K254" s="51">
        <v>0</v>
      </c>
      <c r="L254" s="51">
        <f t="shared" si="31"/>
        <v>0</v>
      </c>
      <c r="M254" s="46">
        <v>1</v>
      </c>
      <c r="N254" s="46">
        <f t="shared" si="26"/>
        <v>0</v>
      </c>
      <c r="O254" s="47">
        <f t="shared" si="27"/>
        <v>2</v>
      </c>
      <c r="P254" s="104"/>
      <c r="Q254" s="35">
        <f t="shared" si="28"/>
        <v>0</v>
      </c>
    </row>
    <row r="255" spans="1:17" ht="14.4">
      <c r="A255" s="2" t="str">
        <f t="shared" si="29"/>
        <v>DÜZCEElektrik</v>
      </c>
      <c r="B255" s="14">
        <v>250</v>
      </c>
      <c r="C255" s="14" t="s">
        <v>837</v>
      </c>
      <c r="D255" s="14" t="s">
        <v>466</v>
      </c>
      <c r="E255" s="4">
        <v>718510</v>
      </c>
      <c r="F255" s="4" t="s">
        <v>341</v>
      </c>
      <c r="G255" s="4" t="s">
        <v>846</v>
      </c>
      <c r="H255" s="45" t="s">
        <v>30</v>
      </c>
      <c r="I255" s="51">
        <v>0</v>
      </c>
      <c r="J255" s="51">
        <f t="shared" si="30"/>
        <v>0</v>
      </c>
      <c r="K255" s="51">
        <v>0</v>
      </c>
      <c r="L255" s="51">
        <f t="shared" si="31"/>
        <v>0</v>
      </c>
      <c r="M255" s="46">
        <v>1</v>
      </c>
      <c r="N255" s="46">
        <f t="shared" si="26"/>
        <v>0</v>
      </c>
      <c r="O255" s="47">
        <f t="shared" si="27"/>
        <v>1</v>
      </c>
      <c r="P255" s="104"/>
      <c r="Q255" s="35">
        <f t="shared" si="28"/>
        <v>0</v>
      </c>
    </row>
    <row r="256" spans="1:17" ht="14.4">
      <c r="A256" s="2" t="str">
        <f t="shared" si="29"/>
        <v>DÜZCEElektrik</v>
      </c>
      <c r="B256" s="14">
        <v>251</v>
      </c>
      <c r="C256" s="14" t="s">
        <v>838</v>
      </c>
      <c r="D256" s="14" t="s">
        <v>466</v>
      </c>
      <c r="E256" s="4">
        <v>718512</v>
      </c>
      <c r="F256" s="4" t="s">
        <v>341</v>
      </c>
      <c r="G256" s="4" t="s">
        <v>847</v>
      </c>
      <c r="H256" s="45" t="s">
        <v>30</v>
      </c>
      <c r="I256" s="51">
        <v>0</v>
      </c>
      <c r="J256" s="51">
        <f t="shared" si="30"/>
        <v>0</v>
      </c>
      <c r="K256" s="51">
        <v>0</v>
      </c>
      <c r="L256" s="51">
        <f t="shared" si="31"/>
        <v>0</v>
      </c>
      <c r="M256" s="46">
        <v>1</v>
      </c>
      <c r="N256" s="46">
        <f t="shared" si="26"/>
        <v>0</v>
      </c>
      <c r="O256" s="47">
        <f t="shared" si="27"/>
        <v>1</v>
      </c>
      <c r="P256" s="104"/>
      <c r="Q256" s="35">
        <f t="shared" si="28"/>
        <v>0</v>
      </c>
    </row>
    <row r="257" spans="1:17" ht="14.4">
      <c r="A257" s="2" t="str">
        <f t="shared" si="29"/>
        <v>DÜZCEElektrik</v>
      </c>
      <c r="B257" s="14">
        <v>252</v>
      </c>
      <c r="C257" s="14" t="s">
        <v>839</v>
      </c>
      <c r="D257" s="14" t="s">
        <v>466</v>
      </c>
      <c r="E257" s="4">
        <v>718522</v>
      </c>
      <c r="F257" s="4" t="s">
        <v>341</v>
      </c>
      <c r="G257" s="4" t="s">
        <v>848</v>
      </c>
      <c r="H257" s="45" t="s">
        <v>30</v>
      </c>
      <c r="I257" s="51">
        <v>0</v>
      </c>
      <c r="J257" s="51">
        <f t="shared" si="30"/>
        <v>0</v>
      </c>
      <c r="K257" s="51">
        <v>0</v>
      </c>
      <c r="L257" s="51">
        <f t="shared" si="31"/>
        <v>0</v>
      </c>
      <c r="M257" s="46">
        <v>1</v>
      </c>
      <c r="N257" s="46">
        <f t="shared" si="26"/>
        <v>0</v>
      </c>
      <c r="O257" s="47">
        <f t="shared" si="27"/>
        <v>1</v>
      </c>
      <c r="P257" s="104"/>
      <c r="Q257" s="35">
        <f t="shared" si="28"/>
        <v>0</v>
      </c>
    </row>
    <row r="258" spans="1:17" ht="14.4">
      <c r="A258" s="2" t="str">
        <f t="shared" si="29"/>
        <v>DÜZCEElektrik</v>
      </c>
      <c r="B258" s="14">
        <v>253</v>
      </c>
      <c r="C258" s="14" t="s">
        <v>840</v>
      </c>
      <c r="D258" s="14" t="s">
        <v>466</v>
      </c>
      <c r="E258" s="4">
        <v>718523</v>
      </c>
      <c r="F258" s="4" t="s">
        <v>341</v>
      </c>
      <c r="G258" s="4" t="s">
        <v>849</v>
      </c>
      <c r="H258" s="45" t="s">
        <v>30</v>
      </c>
      <c r="I258" s="51">
        <v>0</v>
      </c>
      <c r="J258" s="51">
        <f t="shared" si="30"/>
        <v>0</v>
      </c>
      <c r="K258" s="51">
        <v>0</v>
      </c>
      <c r="L258" s="51">
        <f t="shared" si="31"/>
        <v>0</v>
      </c>
      <c r="M258" s="46">
        <v>1</v>
      </c>
      <c r="N258" s="46">
        <f t="shared" si="26"/>
        <v>0</v>
      </c>
      <c r="O258" s="47">
        <f t="shared" si="27"/>
        <v>1</v>
      </c>
      <c r="P258" s="104"/>
      <c r="Q258" s="35">
        <f t="shared" si="28"/>
        <v>0</v>
      </c>
    </row>
    <row r="259" spans="1:17" ht="14.4">
      <c r="A259" s="2" t="str">
        <f t="shared" si="29"/>
        <v>DÜZCEElektrik</v>
      </c>
      <c r="B259" s="14">
        <v>254</v>
      </c>
      <c r="C259" s="14" t="s">
        <v>841</v>
      </c>
      <c r="D259" s="14" t="s">
        <v>466</v>
      </c>
      <c r="E259" s="4">
        <v>718524</v>
      </c>
      <c r="F259" s="4" t="s">
        <v>341</v>
      </c>
      <c r="G259" s="4" t="s">
        <v>850</v>
      </c>
      <c r="H259" s="45" t="s">
        <v>30</v>
      </c>
      <c r="I259" s="51">
        <v>0</v>
      </c>
      <c r="J259" s="51">
        <f t="shared" si="30"/>
        <v>0</v>
      </c>
      <c r="K259" s="51">
        <v>0</v>
      </c>
      <c r="L259" s="51">
        <f t="shared" si="31"/>
        <v>0</v>
      </c>
      <c r="M259" s="46">
        <v>1</v>
      </c>
      <c r="N259" s="46">
        <f t="shared" si="26"/>
        <v>0</v>
      </c>
      <c r="O259" s="47">
        <f t="shared" si="27"/>
        <v>1</v>
      </c>
      <c r="P259" s="104"/>
      <c r="Q259" s="35">
        <f t="shared" si="28"/>
        <v>0</v>
      </c>
    </row>
    <row r="260" spans="1:17" ht="14.4">
      <c r="A260" s="2" t="str">
        <f t="shared" si="29"/>
        <v>DÜZCEElektrik</v>
      </c>
      <c r="B260" s="14">
        <v>255</v>
      </c>
      <c r="C260" s="14" t="s">
        <v>842</v>
      </c>
      <c r="D260" s="14" t="s">
        <v>466</v>
      </c>
      <c r="E260" s="4">
        <v>718525</v>
      </c>
      <c r="F260" s="4" t="s">
        <v>341</v>
      </c>
      <c r="G260" s="4" t="s">
        <v>851</v>
      </c>
      <c r="H260" s="45" t="s">
        <v>30</v>
      </c>
      <c r="I260" s="51">
        <v>0</v>
      </c>
      <c r="J260" s="51">
        <f t="shared" ref="J260:J291" si="32">I260*P260</f>
        <v>0</v>
      </c>
      <c r="K260" s="51">
        <v>0</v>
      </c>
      <c r="L260" s="51">
        <f t="shared" ref="L260:L291" si="33">K260*P260</f>
        <v>0</v>
      </c>
      <c r="M260" s="46">
        <v>1</v>
      </c>
      <c r="N260" s="46">
        <f t="shared" ref="N260:N323" si="34">M260*P260</f>
        <v>0</v>
      </c>
      <c r="O260" s="47">
        <f t="shared" ref="O260:O323" si="35">I260+K260+M260</f>
        <v>1</v>
      </c>
      <c r="P260" s="104"/>
      <c r="Q260" s="35">
        <f t="shared" ref="Q260:Q323" si="36">O260*P260</f>
        <v>0</v>
      </c>
    </row>
    <row r="261" spans="1:17" ht="14.4">
      <c r="A261" s="2" t="str">
        <f t="shared" si="29"/>
        <v>DÜZCEElektrik</v>
      </c>
      <c r="B261" s="14">
        <v>256</v>
      </c>
      <c r="C261" s="14" t="s">
        <v>843</v>
      </c>
      <c r="D261" s="14" t="s">
        <v>466</v>
      </c>
      <c r="E261" s="4">
        <v>791312</v>
      </c>
      <c r="F261" s="4" t="s">
        <v>341</v>
      </c>
      <c r="G261" s="4" t="s">
        <v>852</v>
      </c>
      <c r="H261" s="45" t="s">
        <v>84</v>
      </c>
      <c r="I261" s="51">
        <v>565</v>
      </c>
      <c r="J261" s="51">
        <f t="shared" si="32"/>
        <v>0</v>
      </c>
      <c r="K261" s="51">
        <v>0</v>
      </c>
      <c r="L261" s="51">
        <f t="shared" si="33"/>
        <v>0</v>
      </c>
      <c r="M261" s="46">
        <v>1</v>
      </c>
      <c r="N261" s="46">
        <f t="shared" si="34"/>
        <v>0</v>
      </c>
      <c r="O261" s="47">
        <f t="shared" si="35"/>
        <v>566</v>
      </c>
      <c r="P261" s="104"/>
      <c r="Q261" s="35">
        <f t="shared" si="36"/>
        <v>0</v>
      </c>
    </row>
    <row r="262" spans="1:17" ht="14.4">
      <c r="A262" s="2" t="str">
        <f t="shared" si="29"/>
        <v>DÜZCEElektrik</v>
      </c>
      <c r="B262" s="14">
        <v>257</v>
      </c>
      <c r="C262" s="14" t="s">
        <v>844</v>
      </c>
      <c r="D262" s="14" t="s">
        <v>466</v>
      </c>
      <c r="E262" s="4">
        <v>7421654</v>
      </c>
      <c r="F262" s="4" t="s">
        <v>342</v>
      </c>
      <c r="G262" s="4" t="s">
        <v>853</v>
      </c>
      <c r="H262" s="45" t="s">
        <v>30</v>
      </c>
      <c r="I262" s="51">
        <v>0</v>
      </c>
      <c r="J262" s="51">
        <f t="shared" si="32"/>
        <v>0</v>
      </c>
      <c r="K262" s="51">
        <v>0</v>
      </c>
      <c r="L262" s="51">
        <f t="shared" si="33"/>
        <v>0</v>
      </c>
      <c r="M262" s="46">
        <v>1</v>
      </c>
      <c r="N262" s="46">
        <f t="shared" si="34"/>
        <v>0</v>
      </c>
      <c r="O262" s="47">
        <f t="shared" si="35"/>
        <v>1</v>
      </c>
      <c r="P262" s="104"/>
      <c r="Q262" s="35">
        <f t="shared" si="36"/>
        <v>0</v>
      </c>
    </row>
    <row r="263" spans="1:17" ht="14.4">
      <c r="A263" s="2" t="str">
        <f t="shared" si="29"/>
        <v>DÜZCEElektrik</v>
      </c>
      <c r="B263" s="14">
        <v>258</v>
      </c>
      <c r="C263" s="14" t="s">
        <v>947</v>
      </c>
      <c r="D263" s="14" t="s">
        <v>466</v>
      </c>
      <c r="E263" s="4" t="s">
        <v>455</v>
      </c>
      <c r="F263" s="4" t="s">
        <v>341</v>
      </c>
      <c r="G263" s="4" t="s">
        <v>868</v>
      </c>
      <c r="H263" s="45" t="s">
        <v>28</v>
      </c>
      <c r="I263" s="51">
        <v>0</v>
      </c>
      <c r="J263" s="51">
        <f t="shared" si="32"/>
        <v>0</v>
      </c>
      <c r="K263" s="51">
        <v>0</v>
      </c>
      <c r="L263" s="51">
        <f t="shared" si="33"/>
        <v>0</v>
      </c>
      <c r="M263" s="46">
        <v>1</v>
      </c>
      <c r="N263" s="46">
        <f t="shared" si="34"/>
        <v>0</v>
      </c>
      <c r="O263" s="47">
        <f t="shared" si="35"/>
        <v>1</v>
      </c>
      <c r="P263" s="104"/>
      <c r="Q263" s="35">
        <f t="shared" si="36"/>
        <v>0</v>
      </c>
    </row>
    <row r="264" spans="1:17" ht="14.4">
      <c r="A264" s="2" t="str">
        <f t="shared" si="29"/>
        <v>DÜZCEElektrik</v>
      </c>
      <c r="B264" s="14">
        <v>259</v>
      </c>
      <c r="C264" s="14" t="s">
        <v>948</v>
      </c>
      <c r="D264" s="14" t="s">
        <v>466</v>
      </c>
      <c r="E264" s="4" t="s">
        <v>263</v>
      </c>
      <c r="F264" s="4" t="s">
        <v>341</v>
      </c>
      <c r="G264" s="4" t="s">
        <v>871</v>
      </c>
      <c r="H264" s="45" t="s">
        <v>30</v>
      </c>
      <c r="I264" s="51">
        <v>0</v>
      </c>
      <c r="J264" s="51">
        <f t="shared" si="32"/>
        <v>0</v>
      </c>
      <c r="K264" s="51">
        <v>0</v>
      </c>
      <c r="L264" s="51">
        <f t="shared" si="33"/>
        <v>0</v>
      </c>
      <c r="M264" s="46">
        <v>1</v>
      </c>
      <c r="N264" s="46">
        <f t="shared" si="34"/>
        <v>0</v>
      </c>
      <c r="O264" s="47">
        <f t="shared" si="35"/>
        <v>1</v>
      </c>
      <c r="P264" s="104"/>
      <c r="Q264" s="35">
        <f t="shared" si="36"/>
        <v>0</v>
      </c>
    </row>
    <row r="265" spans="1:17" ht="14.4">
      <c r="A265" s="2" t="str">
        <f t="shared" si="29"/>
        <v>DÜZCEElektrik</v>
      </c>
      <c r="B265" s="14">
        <v>260</v>
      </c>
      <c r="C265" s="14" t="s">
        <v>949</v>
      </c>
      <c r="D265" s="14" t="s">
        <v>466</v>
      </c>
      <c r="E265" s="4" t="s">
        <v>266</v>
      </c>
      <c r="F265" s="4" t="s">
        <v>341</v>
      </c>
      <c r="G265" s="4" t="s">
        <v>898</v>
      </c>
      <c r="H265" s="45" t="s">
        <v>30</v>
      </c>
      <c r="I265" s="51">
        <v>0</v>
      </c>
      <c r="J265" s="51">
        <f t="shared" si="32"/>
        <v>0</v>
      </c>
      <c r="K265" s="51">
        <v>0</v>
      </c>
      <c r="L265" s="51">
        <f t="shared" si="33"/>
        <v>0</v>
      </c>
      <c r="M265" s="46">
        <v>1</v>
      </c>
      <c r="N265" s="46">
        <f t="shared" si="34"/>
        <v>0</v>
      </c>
      <c r="O265" s="47">
        <f t="shared" si="35"/>
        <v>1</v>
      </c>
      <c r="P265" s="104"/>
      <c r="Q265" s="35">
        <f t="shared" si="36"/>
        <v>0</v>
      </c>
    </row>
    <row r="266" spans="1:17" ht="14.4">
      <c r="A266" s="2" t="str">
        <f t="shared" si="29"/>
        <v>DÜZCEElektrik</v>
      </c>
      <c r="B266" s="14">
        <v>261</v>
      </c>
      <c r="C266" s="14" t="s">
        <v>950</v>
      </c>
      <c r="D266" s="14" t="s">
        <v>466</v>
      </c>
      <c r="E266" s="4" t="s">
        <v>267</v>
      </c>
      <c r="F266" s="4" t="s">
        <v>341</v>
      </c>
      <c r="G266" s="4" t="s">
        <v>899</v>
      </c>
      <c r="H266" s="45" t="s">
        <v>30</v>
      </c>
      <c r="I266" s="51">
        <v>0</v>
      </c>
      <c r="J266" s="51">
        <f t="shared" si="32"/>
        <v>0</v>
      </c>
      <c r="K266" s="51">
        <v>0</v>
      </c>
      <c r="L266" s="51">
        <f t="shared" si="33"/>
        <v>0</v>
      </c>
      <c r="M266" s="46">
        <v>1</v>
      </c>
      <c r="N266" s="46">
        <f t="shared" si="34"/>
        <v>0</v>
      </c>
      <c r="O266" s="47">
        <f t="shared" si="35"/>
        <v>1</v>
      </c>
      <c r="P266" s="104"/>
      <c r="Q266" s="35">
        <f t="shared" si="36"/>
        <v>0</v>
      </c>
    </row>
    <row r="267" spans="1:17" ht="14.4">
      <c r="A267" s="2" t="str">
        <f t="shared" si="29"/>
        <v>DÜZCEElektrik</v>
      </c>
      <c r="B267" s="14">
        <v>262</v>
      </c>
      <c r="C267" s="14" t="s">
        <v>951</v>
      </c>
      <c r="D267" s="14" t="s">
        <v>466</v>
      </c>
      <c r="E267" s="4" t="s">
        <v>269</v>
      </c>
      <c r="F267" s="4" t="s">
        <v>341</v>
      </c>
      <c r="G267" s="4" t="s">
        <v>900</v>
      </c>
      <c r="H267" s="45" t="s">
        <v>30</v>
      </c>
      <c r="I267" s="51">
        <v>0</v>
      </c>
      <c r="J267" s="51">
        <f t="shared" si="32"/>
        <v>0</v>
      </c>
      <c r="K267" s="51">
        <v>0</v>
      </c>
      <c r="L267" s="51">
        <f t="shared" si="33"/>
        <v>0</v>
      </c>
      <c r="M267" s="46">
        <v>1</v>
      </c>
      <c r="N267" s="46">
        <f t="shared" si="34"/>
        <v>0</v>
      </c>
      <c r="O267" s="47">
        <f t="shared" si="35"/>
        <v>1</v>
      </c>
      <c r="P267" s="104"/>
      <c r="Q267" s="35">
        <f t="shared" si="36"/>
        <v>0</v>
      </c>
    </row>
    <row r="268" spans="1:17" ht="14.4">
      <c r="A268" s="2" t="str">
        <f t="shared" si="29"/>
        <v>DÜZCEElektrik</v>
      </c>
      <c r="B268" s="14">
        <v>263</v>
      </c>
      <c r="C268" s="14" t="s">
        <v>952</v>
      </c>
      <c r="D268" s="14" t="s">
        <v>466</v>
      </c>
      <c r="E268" s="4" t="s">
        <v>270</v>
      </c>
      <c r="F268" s="4" t="s">
        <v>341</v>
      </c>
      <c r="G268" s="4" t="s">
        <v>901</v>
      </c>
      <c r="H268" s="45" t="s">
        <v>30</v>
      </c>
      <c r="I268" s="51">
        <v>0</v>
      </c>
      <c r="J268" s="51">
        <f t="shared" si="32"/>
        <v>0</v>
      </c>
      <c r="K268" s="51">
        <v>0</v>
      </c>
      <c r="L268" s="51">
        <f t="shared" si="33"/>
        <v>0</v>
      </c>
      <c r="M268" s="46">
        <v>1</v>
      </c>
      <c r="N268" s="46">
        <f t="shared" si="34"/>
        <v>0</v>
      </c>
      <c r="O268" s="47">
        <f t="shared" si="35"/>
        <v>1</v>
      </c>
      <c r="P268" s="104"/>
      <c r="Q268" s="35">
        <f t="shared" si="36"/>
        <v>0</v>
      </c>
    </row>
    <row r="269" spans="1:17" ht="14.4">
      <c r="A269" s="2" t="str">
        <f t="shared" si="29"/>
        <v>DÜZCEElektrik</v>
      </c>
      <c r="B269" s="14">
        <v>264</v>
      </c>
      <c r="C269" s="14" t="s">
        <v>953</v>
      </c>
      <c r="D269" s="14" t="s">
        <v>466</v>
      </c>
      <c r="E269" s="4" t="s">
        <v>348</v>
      </c>
      <c r="F269" s="4" t="s">
        <v>341</v>
      </c>
      <c r="G269" s="4" t="s">
        <v>902</v>
      </c>
      <c r="H269" s="45" t="s">
        <v>30</v>
      </c>
      <c r="I269" s="51">
        <v>0</v>
      </c>
      <c r="J269" s="51">
        <f t="shared" si="32"/>
        <v>0</v>
      </c>
      <c r="K269" s="51">
        <v>0</v>
      </c>
      <c r="L269" s="51">
        <f t="shared" si="33"/>
        <v>0</v>
      </c>
      <c r="M269" s="46">
        <v>1</v>
      </c>
      <c r="N269" s="46">
        <f t="shared" si="34"/>
        <v>0</v>
      </c>
      <c r="O269" s="47">
        <f t="shared" si="35"/>
        <v>1</v>
      </c>
      <c r="P269" s="104"/>
      <c r="Q269" s="35">
        <f t="shared" si="36"/>
        <v>0</v>
      </c>
    </row>
    <row r="270" spans="1:17" ht="14.4">
      <c r="A270" s="2" t="str">
        <f t="shared" si="29"/>
        <v>DÜZCEElektrik</v>
      </c>
      <c r="B270" s="14">
        <v>265</v>
      </c>
      <c r="C270" s="14" t="s">
        <v>954</v>
      </c>
      <c r="D270" s="14" t="s">
        <v>466</v>
      </c>
      <c r="E270" s="4" t="s">
        <v>350</v>
      </c>
      <c r="F270" s="4" t="s">
        <v>341</v>
      </c>
      <c r="G270" s="4" t="s">
        <v>903</v>
      </c>
      <c r="H270" s="45" t="s">
        <v>30</v>
      </c>
      <c r="I270" s="51">
        <v>0</v>
      </c>
      <c r="J270" s="51">
        <f t="shared" si="32"/>
        <v>0</v>
      </c>
      <c r="K270" s="51">
        <v>0</v>
      </c>
      <c r="L270" s="51">
        <f t="shared" si="33"/>
        <v>0</v>
      </c>
      <c r="M270" s="46">
        <v>1</v>
      </c>
      <c r="N270" s="46">
        <f t="shared" si="34"/>
        <v>0</v>
      </c>
      <c r="O270" s="47">
        <f t="shared" si="35"/>
        <v>1</v>
      </c>
      <c r="P270" s="104"/>
      <c r="Q270" s="35">
        <f t="shared" si="36"/>
        <v>0</v>
      </c>
    </row>
    <row r="271" spans="1:17" ht="14.4">
      <c r="A271" s="2" t="str">
        <f t="shared" si="29"/>
        <v>DÜZCEElektrik</v>
      </c>
      <c r="B271" s="14">
        <v>266</v>
      </c>
      <c r="C271" s="14" t="s">
        <v>955</v>
      </c>
      <c r="D271" s="14" t="s">
        <v>466</v>
      </c>
      <c r="E271" s="4" t="s">
        <v>354</v>
      </c>
      <c r="F271" s="4" t="s">
        <v>341</v>
      </c>
      <c r="G271" s="4" t="s">
        <v>904</v>
      </c>
      <c r="H271" s="45" t="s">
        <v>30</v>
      </c>
      <c r="I271" s="51">
        <v>0</v>
      </c>
      <c r="J271" s="51">
        <f t="shared" si="32"/>
        <v>0</v>
      </c>
      <c r="K271" s="51">
        <v>0</v>
      </c>
      <c r="L271" s="51">
        <f t="shared" si="33"/>
        <v>0</v>
      </c>
      <c r="M271" s="46">
        <v>1</v>
      </c>
      <c r="N271" s="46">
        <f t="shared" si="34"/>
        <v>0</v>
      </c>
      <c r="O271" s="47">
        <f t="shared" si="35"/>
        <v>1</v>
      </c>
      <c r="P271" s="104"/>
      <c r="Q271" s="35">
        <f t="shared" si="36"/>
        <v>0</v>
      </c>
    </row>
    <row r="272" spans="1:17" ht="14.4">
      <c r="A272" s="2" t="str">
        <f t="shared" si="29"/>
        <v>DÜZCEElektrik</v>
      </c>
      <c r="B272" s="14">
        <v>267</v>
      </c>
      <c r="C272" s="14" t="s">
        <v>956</v>
      </c>
      <c r="D272" s="14" t="s">
        <v>466</v>
      </c>
      <c r="E272" s="4" t="s">
        <v>357</v>
      </c>
      <c r="F272" s="4" t="s">
        <v>341</v>
      </c>
      <c r="G272" s="4" t="s">
        <v>905</v>
      </c>
      <c r="H272" s="45" t="s">
        <v>30</v>
      </c>
      <c r="I272" s="51">
        <v>0</v>
      </c>
      <c r="J272" s="51">
        <f t="shared" si="32"/>
        <v>0</v>
      </c>
      <c r="K272" s="51">
        <v>0</v>
      </c>
      <c r="L272" s="51">
        <f t="shared" si="33"/>
        <v>0</v>
      </c>
      <c r="M272" s="46">
        <v>1</v>
      </c>
      <c r="N272" s="46">
        <f t="shared" si="34"/>
        <v>0</v>
      </c>
      <c r="O272" s="47">
        <f t="shared" si="35"/>
        <v>1</v>
      </c>
      <c r="P272" s="104"/>
      <c r="Q272" s="35">
        <f t="shared" si="36"/>
        <v>0</v>
      </c>
    </row>
    <row r="273" spans="1:17" ht="14.4">
      <c r="A273" s="2" t="str">
        <f t="shared" si="29"/>
        <v>DÜZCEElektrik</v>
      </c>
      <c r="B273" s="14">
        <v>268</v>
      </c>
      <c r="C273" s="14" t="s">
        <v>957</v>
      </c>
      <c r="D273" s="14" t="s">
        <v>466</v>
      </c>
      <c r="E273" s="4" t="s">
        <v>359</v>
      </c>
      <c r="F273" s="4" t="s">
        <v>341</v>
      </c>
      <c r="G273" s="4" t="s">
        <v>906</v>
      </c>
      <c r="H273" s="45" t="s">
        <v>30</v>
      </c>
      <c r="I273" s="51">
        <v>0</v>
      </c>
      <c r="J273" s="51">
        <f t="shared" si="32"/>
        <v>0</v>
      </c>
      <c r="K273" s="51">
        <v>0</v>
      </c>
      <c r="L273" s="51">
        <f t="shared" si="33"/>
        <v>0</v>
      </c>
      <c r="M273" s="46">
        <v>1</v>
      </c>
      <c r="N273" s="46">
        <f t="shared" si="34"/>
        <v>0</v>
      </c>
      <c r="O273" s="47">
        <f t="shared" si="35"/>
        <v>1</v>
      </c>
      <c r="P273" s="104"/>
      <c r="Q273" s="35">
        <f t="shared" si="36"/>
        <v>0</v>
      </c>
    </row>
    <row r="274" spans="1:17" ht="14.4">
      <c r="A274" s="2" t="str">
        <f t="shared" si="29"/>
        <v>DÜZCEElektrik</v>
      </c>
      <c r="B274" s="14">
        <v>269</v>
      </c>
      <c r="C274" s="14" t="s">
        <v>958</v>
      </c>
      <c r="D274" s="14" t="s">
        <v>466</v>
      </c>
      <c r="E274" s="4" t="s">
        <v>369</v>
      </c>
      <c r="F274" s="4" t="s">
        <v>341</v>
      </c>
      <c r="G274" s="4" t="s">
        <v>907</v>
      </c>
      <c r="H274" s="45" t="s">
        <v>30</v>
      </c>
      <c r="I274" s="51">
        <v>0</v>
      </c>
      <c r="J274" s="51">
        <f t="shared" si="32"/>
        <v>0</v>
      </c>
      <c r="K274" s="51">
        <v>0</v>
      </c>
      <c r="L274" s="51">
        <f t="shared" si="33"/>
        <v>0</v>
      </c>
      <c r="M274" s="46">
        <v>1</v>
      </c>
      <c r="N274" s="46">
        <f t="shared" si="34"/>
        <v>0</v>
      </c>
      <c r="O274" s="47">
        <f t="shared" si="35"/>
        <v>1</v>
      </c>
      <c r="P274" s="104"/>
      <c r="Q274" s="35">
        <f t="shared" si="36"/>
        <v>0</v>
      </c>
    </row>
    <row r="275" spans="1:17" ht="14.4">
      <c r="A275" s="2" t="str">
        <f t="shared" si="29"/>
        <v>DÜZCEElektrik</v>
      </c>
      <c r="B275" s="14">
        <v>270</v>
      </c>
      <c r="C275" s="14" t="s">
        <v>959</v>
      </c>
      <c r="D275" s="14" t="s">
        <v>466</v>
      </c>
      <c r="E275" s="4" t="s">
        <v>371</v>
      </c>
      <c r="F275" s="4" t="s">
        <v>341</v>
      </c>
      <c r="G275" s="4" t="s">
        <v>908</v>
      </c>
      <c r="H275" s="45" t="s">
        <v>30</v>
      </c>
      <c r="I275" s="51">
        <v>0</v>
      </c>
      <c r="J275" s="51">
        <f t="shared" si="32"/>
        <v>0</v>
      </c>
      <c r="K275" s="51">
        <v>0</v>
      </c>
      <c r="L275" s="51">
        <f t="shared" si="33"/>
        <v>0</v>
      </c>
      <c r="M275" s="46">
        <v>1</v>
      </c>
      <c r="N275" s="46">
        <f t="shared" si="34"/>
        <v>0</v>
      </c>
      <c r="O275" s="47">
        <f t="shared" si="35"/>
        <v>1</v>
      </c>
      <c r="P275" s="104"/>
      <c r="Q275" s="35">
        <f t="shared" si="36"/>
        <v>0</v>
      </c>
    </row>
    <row r="276" spans="1:17" ht="14.4">
      <c r="A276" s="2" t="str">
        <f t="shared" si="29"/>
        <v>DÜZCEElektrik</v>
      </c>
      <c r="B276" s="14">
        <v>271</v>
      </c>
      <c r="C276" s="14" t="s">
        <v>960</v>
      </c>
      <c r="D276" s="14" t="s">
        <v>466</v>
      </c>
      <c r="E276" s="4" t="s">
        <v>372</v>
      </c>
      <c r="F276" s="4" t="s">
        <v>341</v>
      </c>
      <c r="G276" s="4" t="s">
        <v>909</v>
      </c>
      <c r="H276" s="45" t="s">
        <v>30</v>
      </c>
      <c r="I276" s="51">
        <v>0</v>
      </c>
      <c r="J276" s="51">
        <f t="shared" si="32"/>
        <v>0</v>
      </c>
      <c r="K276" s="51">
        <v>0</v>
      </c>
      <c r="L276" s="51">
        <f t="shared" si="33"/>
        <v>0</v>
      </c>
      <c r="M276" s="46">
        <v>1</v>
      </c>
      <c r="N276" s="46">
        <f t="shared" si="34"/>
        <v>0</v>
      </c>
      <c r="O276" s="47">
        <f t="shared" si="35"/>
        <v>1</v>
      </c>
      <c r="P276" s="104"/>
      <c r="Q276" s="35">
        <f t="shared" si="36"/>
        <v>0</v>
      </c>
    </row>
    <row r="277" spans="1:17" ht="14.4">
      <c r="A277" s="2" t="str">
        <f t="shared" si="29"/>
        <v>DÜZCEElektrik</v>
      </c>
      <c r="B277" s="14">
        <v>272</v>
      </c>
      <c r="C277" s="14" t="s">
        <v>961</v>
      </c>
      <c r="D277" s="14" t="s">
        <v>466</v>
      </c>
      <c r="E277" s="4" t="s">
        <v>386</v>
      </c>
      <c r="F277" s="4" t="s">
        <v>341</v>
      </c>
      <c r="G277" s="4" t="s">
        <v>910</v>
      </c>
      <c r="H277" s="45" t="s">
        <v>30</v>
      </c>
      <c r="I277" s="51">
        <v>0</v>
      </c>
      <c r="J277" s="51">
        <f t="shared" si="32"/>
        <v>0</v>
      </c>
      <c r="K277" s="51">
        <v>0</v>
      </c>
      <c r="L277" s="51">
        <f t="shared" si="33"/>
        <v>0</v>
      </c>
      <c r="M277" s="46">
        <v>1</v>
      </c>
      <c r="N277" s="46">
        <f t="shared" si="34"/>
        <v>0</v>
      </c>
      <c r="O277" s="47">
        <f t="shared" si="35"/>
        <v>1</v>
      </c>
      <c r="P277" s="104"/>
      <c r="Q277" s="35">
        <f t="shared" si="36"/>
        <v>0</v>
      </c>
    </row>
    <row r="278" spans="1:17" ht="14.4">
      <c r="A278" s="2" t="str">
        <f t="shared" si="29"/>
        <v>DÜZCEMekanik</v>
      </c>
      <c r="B278" s="14">
        <v>273</v>
      </c>
      <c r="C278" s="14" t="s">
        <v>746</v>
      </c>
      <c r="D278" s="14" t="s">
        <v>467</v>
      </c>
      <c r="E278" s="4" t="s">
        <v>37</v>
      </c>
      <c r="F278" s="4" t="s">
        <v>343</v>
      </c>
      <c r="G278" s="4" t="s">
        <v>101</v>
      </c>
      <c r="H278" s="45" t="s">
        <v>30</v>
      </c>
      <c r="I278" s="51">
        <v>0</v>
      </c>
      <c r="J278" s="51">
        <f t="shared" si="32"/>
        <v>0</v>
      </c>
      <c r="K278" s="51">
        <v>0</v>
      </c>
      <c r="L278" s="51">
        <f t="shared" si="33"/>
        <v>0</v>
      </c>
      <c r="M278" s="46">
        <v>1</v>
      </c>
      <c r="N278" s="46">
        <f t="shared" si="34"/>
        <v>0</v>
      </c>
      <c r="O278" s="47">
        <f t="shared" si="35"/>
        <v>1</v>
      </c>
      <c r="P278" s="104"/>
      <c r="Q278" s="35">
        <f t="shared" si="36"/>
        <v>0</v>
      </c>
    </row>
    <row r="279" spans="1:17" ht="14.4">
      <c r="A279" s="2" t="str">
        <f t="shared" si="29"/>
        <v>DÜZCEMekanik</v>
      </c>
      <c r="B279" s="14">
        <v>274</v>
      </c>
      <c r="C279" s="14" t="s">
        <v>747</v>
      </c>
      <c r="D279" s="14" t="s">
        <v>467</v>
      </c>
      <c r="E279" s="4" t="s">
        <v>38</v>
      </c>
      <c r="F279" s="4" t="s">
        <v>346</v>
      </c>
      <c r="G279" s="4" t="s">
        <v>39</v>
      </c>
      <c r="H279" s="45" t="s">
        <v>40</v>
      </c>
      <c r="I279" s="51">
        <v>1</v>
      </c>
      <c r="J279" s="51">
        <f t="shared" si="32"/>
        <v>0</v>
      </c>
      <c r="K279" s="51">
        <v>0</v>
      </c>
      <c r="L279" s="51">
        <f t="shared" si="33"/>
        <v>0</v>
      </c>
      <c r="M279" s="46">
        <v>1</v>
      </c>
      <c r="N279" s="46">
        <f t="shared" si="34"/>
        <v>0</v>
      </c>
      <c r="O279" s="47">
        <f t="shared" si="35"/>
        <v>2</v>
      </c>
      <c r="P279" s="104"/>
      <c r="Q279" s="35">
        <f t="shared" si="36"/>
        <v>0</v>
      </c>
    </row>
    <row r="280" spans="1:17" ht="14.4">
      <c r="A280" s="2" t="str">
        <f t="shared" si="29"/>
        <v>DÜZCEMekanik</v>
      </c>
      <c r="B280" s="14">
        <v>275</v>
      </c>
      <c r="C280" s="14" t="s">
        <v>748</v>
      </c>
      <c r="D280" s="14" t="s">
        <v>467</v>
      </c>
      <c r="E280" s="4" t="s">
        <v>41</v>
      </c>
      <c r="F280" s="4" t="s">
        <v>343</v>
      </c>
      <c r="G280" s="4" t="s">
        <v>42</v>
      </c>
      <c r="H280" s="45" t="s">
        <v>84</v>
      </c>
      <c r="I280" s="51">
        <v>80</v>
      </c>
      <c r="J280" s="51">
        <f t="shared" si="32"/>
        <v>0</v>
      </c>
      <c r="K280" s="51">
        <v>0</v>
      </c>
      <c r="L280" s="51">
        <f t="shared" si="33"/>
        <v>0</v>
      </c>
      <c r="M280" s="46">
        <v>24</v>
      </c>
      <c r="N280" s="46">
        <f t="shared" si="34"/>
        <v>0</v>
      </c>
      <c r="O280" s="47">
        <f t="shared" si="35"/>
        <v>104</v>
      </c>
      <c r="P280" s="104"/>
      <c r="Q280" s="35">
        <f t="shared" si="36"/>
        <v>0</v>
      </c>
    </row>
    <row r="281" spans="1:17" ht="14.4">
      <c r="A281" s="2" t="str">
        <f t="shared" si="29"/>
        <v>DÜZCEMekanik</v>
      </c>
      <c r="B281" s="14">
        <v>276</v>
      </c>
      <c r="C281" s="14" t="s">
        <v>749</v>
      </c>
      <c r="D281" s="14" t="s">
        <v>467</v>
      </c>
      <c r="E281" s="4" t="s">
        <v>43</v>
      </c>
      <c r="F281" s="4" t="s">
        <v>343</v>
      </c>
      <c r="G281" s="4" t="s">
        <v>44</v>
      </c>
      <c r="H281" s="45" t="s">
        <v>84</v>
      </c>
      <c r="I281" s="51">
        <v>60</v>
      </c>
      <c r="J281" s="51">
        <f t="shared" si="32"/>
        <v>0</v>
      </c>
      <c r="K281" s="51">
        <v>0</v>
      </c>
      <c r="L281" s="51">
        <f t="shared" si="33"/>
        <v>0</v>
      </c>
      <c r="M281" s="46">
        <v>1</v>
      </c>
      <c r="N281" s="46">
        <f t="shared" si="34"/>
        <v>0</v>
      </c>
      <c r="O281" s="47">
        <f t="shared" si="35"/>
        <v>61</v>
      </c>
      <c r="P281" s="104"/>
      <c r="Q281" s="35">
        <f t="shared" si="36"/>
        <v>0</v>
      </c>
    </row>
    <row r="282" spans="1:17" ht="14.4">
      <c r="A282" s="2" t="str">
        <f t="shared" si="29"/>
        <v>DÜZCEMekanik</v>
      </c>
      <c r="B282" s="14">
        <v>277</v>
      </c>
      <c r="C282" s="14" t="s">
        <v>750</v>
      </c>
      <c r="D282" s="14" t="s">
        <v>467</v>
      </c>
      <c r="E282" s="4" t="s">
        <v>45</v>
      </c>
      <c r="F282" s="4" t="s">
        <v>343</v>
      </c>
      <c r="G282" s="4" t="s">
        <v>46</v>
      </c>
      <c r="H282" s="45" t="s">
        <v>84</v>
      </c>
      <c r="I282" s="51">
        <v>40</v>
      </c>
      <c r="J282" s="51">
        <f t="shared" si="32"/>
        <v>0</v>
      </c>
      <c r="K282" s="51">
        <v>0</v>
      </c>
      <c r="L282" s="51">
        <f t="shared" si="33"/>
        <v>0</v>
      </c>
      <c r="M282" s="46">
        <v>1</v>
      </c>
      <c r="N282" s="46">
        <f t="shared" si="34"/>
        <v>0</v>
      </c>
      <c r="O282" s="47">
        <f t="shared" si="35"/>
        <v>41</v>
      </c>
      <c r="P282" s="104"/>
      <c r="Q282" s="35">
        <f t="shared" si="36"/>
        <v>0</v>
      </c>
    </row>
    <row r="283" spans="1:17" ht="14.4">
      <c r="A283" s="2" t="str">
        <f t="shared" si="29"/>
        <v>DÜZCEMekanik</v>
      </c>
      <c r="B283" s="14">
        <v>278</v>
      </c>
      <c r="C283" s="14" t="s">
        <v>751</v>
      </c>
      <c r="D283" s="14" t="s">
        <v>467</v>
      </c>
      <c r="E283" s="4" t="s">
        <v>47</v>
      </c>
      <c r="F283" s="4" t="s">
        <v>343</v>
      </c>
      <c r="G283" s="4" t="s">
        <v>48</v>
      </c>
      <c r="H283" s="45" t="s">
        <v>84</v>
      </c>
      <c r="I283" s="51">
        <v>0</v>
      </c>
      <c r="J283" s="51">
        <f t="shared" si="32"/>
        <v>0</v>
      </c>
      <c r="K283" s="51">
        <v>0</v>
      </c>
      <c r="L283" s="51">
        <f t="shared" si="33"/>
        <v>0</v>
      </c>
      <c r="M283" s="46">
        <v>1</v>
      </c>
      <c r="N283" s="46">
        <f t="shared" si="34"/>
        <v>0</v>
      </c>
      <c r="O283" s="47">
        <f t="shared" si="35"/>
        <v>1</v>
      </c>
      <c r="P283" s="104"/>
      <c r="Q283" s="35">
        <f t="shared" si="36"/>
        <v>0</v>
      </c>
    </row>
    <row r="284" spans="1:17" ht="14.4">
      <c r="A284" s="2" t="str">
        <f t="shared" si="29"/>
        <v>DÜZCEMekanik</v>
      </c>
      <c r="B284" s="14">
        <v>279</v>
      </c>
      <c r="C284" s="14" t="s">
        <v>752</v>
      </c>
      <c r="D284" s="14" t="s">
        <v>467</v>
      </c>
      <c r="E284" s="4" t="s">
        <v>49</v>
      </c>
      <c r="F284" s="4" t="s">
        <v>343</v>
      </c>
      <c r="G284" s="4" t="s">
        <v>50</v>
      </c>
      <c r="H284" s="45" t="s">
        <v>84</v>
      </c>
      <c r="I284" s="51">
        <v>80</v>
      </c>
      <c r="J284" s="51">
        <f t="shared" si="32"/>
        <v>0</v>
      </c>
      <c r="K284" s="51">
        <v>0</v>
      </c>
      <c r="L284" s="51">
        <f t="shared" si="33"/>
        <v>0</v>
      </c>
      <c r="M284" s="46">
        <v>1</v>
      </c>
      <c r="N284" s="46">
        <f t="shared" si="34"/>
        <v>0</v>
      </c>
      <c r="O284" s="47">
        <f t="shared" si="35"/>
        <v>81</v>
      </c>
      <c r="P284" s="104"/>
      <c r="Q284" s="35">
        <f t="shared" si="36"/>
        <v>0</v>
      </c>
    </row>
    <row r="285" spans="1:17" ht="14.4">
      <c r="A285" s="2" t="str">
        <f t="shared" si="29"/>
        <v>DÜZCEMekanik</v>
      </c>
      <c r="B285" s="14">
        <v>280</v>
      </c>
      <c r="C285" s="14" t="s">
        <v>753</v>
      </c>
      <c r="D285" s="14" t="s">
        <v>467</v>
      </c>
      <c r="E285" s="4" t="s">
        <v>51</v>
      </c>
      <c r="F285" s="4" t="s">
        <v>344</v>
      </c>
      <c r="G285" s="4" t="s">
        <v>52</v>
      </c>
      <c r="H285" s="45" t="s">
        <v>84</v>
      </c>
      <c r="I285" s="51">
        <v>40</v>
      </c>
      <c r="J285" s="51">
        <f t="shared" si="32"/>
        <v>0</v>
      </c>
      <c r="K285" s="51">
        <v>0</v>
      </c>
      <c r="L285" s="51">
        <f t="shared" si="33"/>
        <v>0</v>
      </c>
      <c r="M285" s="46">
        <v>13.7</v>
      </c>
      <c r="N285" s="46">
        <f t="shared" si="34"/>
        <v>0</v>
      </c>
      <c r="O285" s="47">
        <f t="shared" si="35"/>
        <v>53.7</v>
      </c>
      <c r="P285" s="104"/>
      <c r="Q285" s="35">
        <f t="shared" si="36"/>
        <v>0</v>
      </c>
    </row>
    <row r="286" spans="1:17" ht="14.4">
      <c r="A286" s="2" t="str">
        <f t="shared" si="29"/>
        <v>DÜZCEMekanik</v>
      </c>
      <c r="B286" s="14">
        <v>281</v>
      </c>
      <c r="C286" s="14" t="s">
        <v>754</v>
      </c>
      <c r="D286" s="14" t="s">
        <v>467</v>
      </c>
      <c r="E286" s="4" t="s">
        <v>53</v>
      </c>
      <c r="F286" s="4" t="s">
        <v>344</v>
      </c>
      <c r="G286" s="4" t="s">
        <v>54</v>
      </c>
      <c r="H286" s="45" t="s">
        <v>84</v>
      </c>
      <c r="I286" s="51">
        <v>11</v>
      </c>
      <c r="J286" s="51">
        <f t="shared" si="32"/>
        <v>0</v>
      </c>
      <c r="K286" s="51">
        <v>0</v>
      </c>
      <c r="L286" s="51">
        <f t="shared" si="33"/>
        <v>0</v>
      </c>
      <c r="M286" s="46">
        <v>1</v>
      </c>
      <c r="N286" s="46">
        <f t="shared" si="34"/>
        <v>0</v>
      </c>
      <c r="O286" s="47">
        <f t="shared" si="35"/>
        <v>12</v>
      </c>
      <c r="P286" s="104"/>
      <c r="Q286" s="35">
        <f t="shared" si="36"/>
        <v>0</v>
      </c>
    </row>
    <row r="287" spans="1:17" ht="14.4">
      <c r="A287" s="2" t="str">
        <f t="shared" si="29"/>
        <v>DÜZCEMekanik</v>
      </c>
      <c r="B287" s="14">
        <v>282</v>
      </c>
      <c r="C287" s="14" t="s">
        <v>755</v>
      </c>
      <c r="D287" s="14" t="s">
        <v>467</v>
      </c>
      <c r="E287" s="4" t="s">
        <v>55</v>
      </c>
      <c r="F287" s="4" t="s">
        <v>344</v>
      </c>
      <c r="G287" s="4" t="s">
        <v>56</v>
      </c>
      <c r="H287" s="45" t="s">
        <v>84</v>
      </c>
      <c r="I287" s="51">
        <v>35</v>
      </c>
      <c r="J287" s="51">
        <f t="shared" si="32"/>
        <v>0</v>
      </c>
      <c r="K287" s="51">
        <v>0</v>
      </c>
      <c r="L287" s="51">
        <f t="shared" si="33"/>
        <v>0</v>
      </c>
      <c r="M287" s="46">
        <v>1</v>
      </c>
      <c r="N287" s="46">
        <f t="shared" si="34"/>
        <v>0</v>
      </c>
      <c r="O287" s="47">
        <f t="shared" si="35"/>
        <v>36</v>
      </c>
      <c r="P287" s="104"/>
      <c r="Q287" s="35">
        <f t="shared" si="36"/>
        <v>0</v>
      </c>
    </row>
    <row r="288" spans="1:17" ht="14.4">
      <c r="A288" s="2" t="str">
        <f t="shared" si="29"/>
        <v>DÜZCEMekanik</v>
      </c>
      <c r="B288" s="14">
        <v>283</v>
      </c>
      <c r="C288" s="14" t="s">
        <v>756</v>
      </c>
      <c r="D288" s="14" t="s">
        <v>467</v>
      </c>
      <c r="E288" s="4" t="s">
        <v>57</v>
      </c>
      <c r="F288" s="4" t="s">
        <v>344</v>
      </c>
      <c r="G288" s="4" t="s">
        <v>58</v>
      </c>
      <c r="H288" s="45" t="s">
        <v>84</v>
      </c>
      <c r="I288" s="51">
        <v>0</v>
      </c>
      <c r="J288" s="51">
        <f t="shared" si="32"/>
        <v>0</v>
      </c>
      <c r="K288" s="51">
        <v>0</v>
      </c>
      <c r="L288" s="51">
        <f t="shared" si="33"/>
        <v>0</v>
      </c>
      <c r="M288" s="46">
        <v>1</v>
      </c>
      <c r="N288" s="46">
        <f t="shared" si="34"/>
        <v>0</v>
      </c>
      <c r="O288" s="47">
        <f t="shared" si="35"/>
        <v>1</v>
      </c>
      <c r="P288" s="104"/>
      <c r="Q288" s="35">
        <f t="shared" si="36"/>
        <v>0</v>
      </c>
    </row>
    <row r="289" spans="1:17" ht="14.4">
      <c r="A289" s="2" t="str">
        <f t="shared" si="29"/>
        <v>DÜZCEMekanik</v>
      </c>
      <c r="B289" s="14">
        <v>284</v>
      </c>
      <c r="C289" s="14" t="s">
        <v>757</v>
      </c>
      <c r="D289" s="14" t="s">
        <v>467</v>
      </c>
      <c r="E289" s="4" t="s">
        <v>59</v>
      </c>
      <c r="F289" s="4" t="s">
        <v>344</v>
      </c>
      <c r="G289" s="4" t="s">
        <v>60</v>
      </c>
      <c r="H289" s="45" t="s">
        <v>84</v>
      </c>
      <c r="I289" s="51">
        <v>0</v>
      </c>
      <c r="J289" s="51">
        <f t="shared" si="32"/>
        <v>0</v>
      </c>
      <c r="K289" s="51">
        <v>0</v>
      </c>
      <c r="L289" s="51">
        <f t="shared" si="33"/>
        <v>0</v>
      </c>
      <c r="M289" s="46">
        <v>1</v>
      </c>
      <c r="N289" s="46">
        <f t="shared" si="34"/>
        <v>0</v>
      </c>
      <c r="O289" s="47">
        <f t="shared" si="35"/>
        <v>1</v>
      </c>
      <c r="P289" s="104"/>
      <c r="Q289" s="35">
        <f t="shared" si="36"/>
        <v>0</v>
      </c>
    </row>
    <row r="290" spans="1:17" ht="14.4">
      <c r="A290" s="2" t="str">
        <f t="shared" si="29"/>
        <v>DÜZCEMekanik</v>
      </c>
      <c r="B290" s="14">
        <v>285</v>
      </c>
      <c r="C290" s="14" t="s">
        <v>758</v>
      </c>
      <c r="D290" s="14" t="s">
        <v>467</v>
      </c>
      <c r="E290" s="4" t="s">
        <v>61</v>
      </c>
      <c r="F290" s="4" t="s">
        <v>346</v>
      </c>
      <c r="G290" s="4" t="s">
        <v>62</v>
      </c>
      <c r="H290" s="45" t="s">
        <v>84</v>
      </c>
      <c r="I290" s="51">
        <v>21</v>
      </c>
      <c r="J290" s="51">
        <f t="shared" si="32"/>
        <v>0</v>
      </c>
      <c r="K290" s="51">
        <v>0</v>
      </c>
      <c r="L290" s="51">
        <f t="shared" si="33"/>
        <v>0</v>
      </c>
      <c r="M290" s="46">
        <v>1</v>
      </c>
      <c r="N290" s="46">
        <f t="shared" si="34"/>
        <v>0</v>
      </c>
      <c r="O290" s="47">
        <f t="shared" si="35"/>
        <v>22</v>
      </c>
      <c r="P290" s="104"/>
      <c r="Q290" s="35">
        <f t="shared" si="36"/>
        <v>0</v>
      </c>
    </row>
    <row r="291" spans="1:17" ht="14.4">
      <c r="A291" s="2" t="str">
        <f t="shared" si="29"/>
        <v>DÜZCEMekanik</v>
      </c>
      <c r="B291" s="14">
        <v>286</v>
      </c>
      <c r="C291" s="14" t="s">
        <v>759</v>
      </c>
      <c r="D291" s="14" t="s">
        <v>467</v>
      </c>
      <c r="E291" s="4" t="s">
        <v>63</v>
      </c>
      <c r="F291" s="4" t="s">
        <v>346</v>
      </c>
      <c r="G291" s="4" t="s">
        <v>64</v>
      </c>
      <c r="H291" s="45" t="s">
        <v>84</v>
      </c>
      <c r="I291" s="51">
        <v>0</v>
      </c>
      <c r="J291" s="51">
        <f t="shared" si="32"/>
        <v>0</v>
      </c>
      <c r="K291" s="51">
        <v>0</v>
      </c>
      <c r="L291" s="51">
        <f t="shared" si="33"/>
        <v>0</v>
      </c>
      <c r="M291" s="46">
        <v>1</v>
      </c>
      <c r="N291" s="46">
        <f t="shared" si="34"/>
        <v>0</v>
      </c>
      <c r="O291" s="47">
        <f t="shared" si="35"/>
        <v>1</v>
      </c>
      <c r="P291" s="104"/>
      <c r="Q291" s="35">
        <f t="shared" si="36"/>
        <v>0</v>
      </c>
    </row>
    <row r="292" spans="1:17" ht="14.4">
      <c r="A292" s="2" t="str">
        <f t="shared" si="29"/>
        <v>DÜZCEMekanik</v>
      </c>
      <c r="B292" s="14">
        <v>287</v>
      </c>
      <c r="C292" s="14" t="s">
        <v>760</v>
      </c>
      <c r="D292" s="14" t="s">
        <v>467</v>
      </c>
      <c r="E292" s="4" t="s">
        <v>65</v>
      </c>
      <c r="F292" s="4" t="s">
        <v>346</v>
      </c>
      <c r="G292" s="4" t="s">
        <v>66</v>
      </c>
      <c r="H292" s="45" t="s">
        <v>30</v>
      </c>
      <c r="I292" s="51">
        <v>50</v>
      </c>
      <c r="J292" s="51">
        <f t="shared" ref="J292:J323" si="37">I292*P292</f>
        <v>0</v>
      </c>
      <c r="K292" s="51">
        <v>0</v>
      </c>
      <c r="L292" s="51">
        <f t="shared" ref="L292:L323" si="38">K292*P292</f>
        <v>0</v>
      </c>
      <c r="M292" s="46">
        <v>1</v>
      </c>
      <c r="N292" s="46">
        <f t="shared" si="34"/>
        <v>0</v>
      </c>
      <c r="O292" s="47">
        <f t="shared" si="35"/>
        <v>51</v>
      </c>
      <c r="P292" s="104"/>
      <c r="Q292" s="35">
        <f t="shared" si="36"/>
        <v>0</v>
      </c>
    </row>
    <row r="293" spans="1:17" ht="14.4">
      <c r="A293" s="2" t="str">
        <f t="shared" si="29"/>
        <v>DÜZCEMekanik</v>
      </c>
      <c r="B293" s="14">
        <v>288</v>
      </c>
      <c r="C293" s="14" t="s">
        <v>761</v>
      </c>
      <c r="D293" s="14" t="s">
        <v>467</v>
      </c>
      <c r="E293" s="4" t="s">
        <v>289</v>
      </c>
      <c r="F293" s="4" t="s">
        <v>344</v>
      </c>
      <c r="G293" s="4" t="s">
        <v>463</v>
      </c>
      <c r="H293" s="45" t="s">
        <v>30</v>
      </c>
      <c r="I293" s="51">
        <v>3</v>
      </c>
      <c r="J293" s="51">
        <f t="shared" si="37"/>
        <v>0</v>
      </c>
      <c r="K293" s="51">
        <v>0</v>
      </c>
      <c r="L293" s="51">
        <f t="shared" si="38"/>
        <v>0</v>
      </c>
      <c r="M293" s="46">
        <v>1</v>
      </c>
      <c r="N293" s="46">
        <f t="shared" si="34"/>
        <v>0</v>
      </c>
      <c r="O293" s="47">
        <f t="shared" si="35"/>
        <v>4</v>
      </c>
      <c r="P293" s="104"/>
      <c r="Q293" s="35">
        <f t="shared" si="36"/>
        <v>0</v>
      </c>
    </row>
    <row r="294" spans="1:17" ht="14.4">
      <c r="A294" s="2" t="str">
        <f t="shared" si="29"/>
        <v>DÜZCEMekanik</v>
      </c>
      <c r="B294" s="14">
        <v>289</v>
      </c>
      <c r="C294" s="14" t="s">
        <v>762</v>
      </c>
      <c r="D294" s="14" t="s">
        <v>467</v>
      </c>
      <c r="E294" s="4" t="s">
        <v>305</v>
      </c>
      <c r="F294" s="4" t="s">
        <v>346</v>
      </c>
      <c r="G294" s="4" t="s">
        <v>67</v>
      </c>
      <c r="H294" s="45" t="s">
        <v>84</v>
      </c>
      <c r="I294" s="51">
        <v>655</v>
      </c>
      <c r="J294" s="51">
        <f t="shared" si="37"/>
        <v>0</v>
      </c>
      <c r="K294" s="51">
        <v>0</v>
      </c>
      <c r="L294" s="51">
        <f t="shared" si="38"/>
        <v>0</v>
      </c>
      <c r="M294" s="46">
        <v>1</v>
      </c>
      <c r="N294" s="46">
        <f t="shared" si="34"/>
        <v>0</v>
      </c>
      <c r="O294" s="47">
        <f t="shared" si="35"/>
        <v>656</v>
      </c>
      <c r="P294" s="104"/>
      <c r="Q294" s="35">
        <f t="shared" si="36"/>
        <v>0</v>
      </c>
    </row>
    <row r="295" spans="1:17" ht="14.4">
      <c r="A295" s="2" t="str">
        <f t="shared" si="29"/>
        <v>DÜZCEMekanik</v>
      </c>
      <c r="B295" s="14">
        <v>290</v>
      </c>
      <c r="C295" s="14" t="s">
        <v>763</v>
      </c>
      <c r="D295" s="14" t="s">
        <v>467</v>
      </c>
      <c r="E295" s="4" t="s">
        <v>68</v>
      </c>
      <c r="F295" s="4" t="s">
        <v>343</v>
      </c>
      <c r="G295" s="4" t="s">
        <v>69</v>
      </c>
      <c r="H295" s="45" t="s">
        <v>30</v>
      </c>
      <c r="I295" s="51">
        <v>2</v>
      </c>
      <c r="J295" s="51">
        <f t="shared" si="37"/>
        <v>0</v>
      </c>
      <c r="K295" s="51">
        <v>0</v>
      </c>
      <c r="L295" s="51">
        <f t="shared" si="38"/>
        <v>0</v>
      </c>
      <c r="M295" s="46">
        <v>1</v>
      </c>
      <c r="N295" s="46">
        <f t="shared" si="34"/>
        <v>0</v>
      </c>
      <c r="O295" s="47">
        <f t="shared" si="35"/>
        <v>3</v>
      </c>
      <c r="P295" s="104"/>
      <c r="Q295" s="35">
        <f t="shared" si="36"/>
        <v>0</v>
      </c>
    </row>
    <row r="296" spans="1:17" ht="14.4">
      <c r="A296" s="2" t="str">
        <f t="shared" si="29"/>
        <v>DÜZCEMekanik</v>
      </c>
      <c r="B296" s="14">
        <v>291</v>
      </c>
      <c r="C296" s="14" t="s">
        <v>764</v>
      </c>
      <c r="D296" s="14" t="s">
        <v>467</v>
      </c>
      <c r="E296" s="4" t="s">
        <v>306</v>
      </c>
      <c r="F296" s="4" t="s">
        <v>345</v>
      </c>
      <c r="G296" s="4" t="s">
        <v>308</v>
      </c>
      <c r="H296" s="45" t="s">
        <v>30</v>
      </c>
      <c r="I296" s="51">
        <v>5</v>
      </c>
      <c r="J296" s="51">
        <f t="shared" si="37"/>
        <v>0</v>
      </c>
      <c r="K296" s="51">
        <v>0</v>
      </c>
      <c r="L296" s="51">
        <f t="shared" si="38"/>
        <v>0</v>
      </c>
      <c r="M296" s="46">
        <v>1</v>
      </c>
      <c r="N296" s="46">
        <f t="shared" si="34"/>
        <v>0</v>
      </c>
      <c r="O296" s="47">
        <f t="shared" si="35"/>
        <v>6</v>
      </c>
      <c r="P296" s="104"/>
      <c r="Q296" s="35">
        <f t="shared" si="36"/>
        <v>0</v>
      </c>
    </row>
    <row r="297" spans="1:17" ht="14.4">
      <c r="A297" s="2" t="str">
        <f t="shared" si="29"/>
        <v>DÜZCEMekanik</v>
      </c>
      <c r="B297" s="14">
        <v>292</v>
      </c>
      <c r="C297" s="14" t="s">
        <v>765</v>
      </c>
      <c r="D297" s="14" t="s">
        <v>467</v>
      </c>
      <c r="E297" s="4" t="s">
        <v>309</v>
      </c>
      <c r="F297" s="4" t="s">
        <v>345</v>
      </c>
      <c r="G297" s="4" t="s">
        <v>103</v>
      </c>
      <c r="H297" s="45" t="s">
        <v>30</v>
      </c>
      <c r="I297" s="51">
        <v>1</v>
      </c>
      <c r="J297" s="51">
        <f t="shared" si="37"/>
        <v>0</v>
      </c>
      <c r="K297" s="51">
        <v>0</v>
      </c>
      <c r="L297" s="51">
        <f t="shared" si="38"/>
        <v>0</v>
      </c>
      <c r="M297" s="46">
        <v>1</v>
      </c>
      <c r="N297" s="46">
        <f t="shared" si="34"/>
        <v>0</v>
      </c>
      <c r="O297" s="47">
        <f t="shared" si="35"/>
        <v>2</v>
      </c>
      <c r="P297" s="104"/>
      <c r="Q297" s="35">
        <f t="shared" si="36"/>
        <v>0</v>
      </c>
    </row>
    <row r="298" spans="1:17" ht="14.4">
      <c r="A298" s="2" t="str">
        <f t="shared" si="29"/>
        <v>DÜZCEMekanik</v>
      </c>
      <c r="B298" s="14">
        <v>293</v>
      </c>
      <c r="C298" s="14" t="s">
        <v>766</v>
      </c>
      <c r="D298" s="14" t="s">
        <v>467</v>
      </c>
      <c r="E298" s="4" t="s">
        <v>307</v>
      </c>
      <c r="F298" s="4" t="s">
        <v>345</v>
      </c>
      <c r="G298" s="4" t="s">
        <v>310</v>
      </c>
      <c r="H298" s="45" t="s">
        <v>30</v>
      </c>
      <c r="I298" s="51">
        <v>2</v>
      </c>
      <c r="J298" s="51">
        <f t="shared" si="37"/>
        <v>0</v>
      </c>
      <c r="K298" s="51">
        <v>0</v>
      </c>
      <c r="L298" s="51">
        <f t="shared" si="38"/>
        <v>0</v>
      </c>
      <c r="M298" s="46">
        <v>1</v>
      </c>
      <c r="N298" s="46">
        <f t="shared" si="34"/>
        <v>0</v>
      </c>
      <c r="O298" s="47">
        <f t="shared" si="35"/>
        <v>3</v>
      </c>
      <c r="P298" s="104"/>
      <c r="Q298" s="35">
        <f t="shared" si="36"/>
        <v>0</v>
      </c>
    </row>
    <row r="299" spans="1:17" ht="14.4">
      <c r="A299" s="2" t="str">
        <f t="shared" si="29"/>
        <v>DÜZCEMekanik</v>
      </c>
      <c r="B299" s="14">
        <v>294</v>
      </c>
      <c r="C299" s="14" t="s">
        <v>767</v>
      </c>
      <c r="D299" s="14" t="s">
        <v>467</v>
      </c>
      <c r="E299" s="4" t="s">
        <v>478</v>
      </c>
      <c r="F299" s="4" t="s">
        <v>345</v>
      </c>
      <c r="G299" s="4" t="s">
        <v>311</v>
      </c>
      <c r="H299" s="45" t="s">
        <v>30</v>
      </c>
      <c r="I299" s="51">
        <v>1</v>
      </c>
      <c r="J299" s="51">
        <f t="shared" si="37"/>
        <v>0</v>
      </c>
      <c r="K299" s="51">
        <v>0</v>
      </c>
      <c r="L299" s="51">
        <f t="shared" si="38"/>
        <v>0</v>
      </c>
      <c r="M299" s="46">
        <v>1</v>
      </c>
      <c r="N299" s="46">
        <f t="shared" si="34"/>
        <v>0</v>
      </c>
      <c r="O299" s="47">
        <f t="shared" si="35"/>
        <v>2</v>
      </c>
      <c r="P299" s="104"/>
      <c r="Q299" s="35">
        <f t="shared" si="36"/>
        <v>0</v>
      </c>
    </row>
    <row r="300" spans="1:17" ht="14.4">
      <c r="A300" s="2" t="str">
        <f t="shared" si="29"/>
        <v>DÜZCEMekanik</v>
      </c>
      <c r="B300" s="14">
        <v>295</v>
      </c>
      <c r="C300" s="14" t="s">
        <v>768</v>
      </c>
      <c r="D300" s="14" t="s">
        <v>467</v>
      </c>
      <c r="E300" s="4" t="s">
        <v>70</v>
      </c>
      <c r="F300" s="4" t="s">
        <v>343</v>
      </c>
      <c r="G300" s="4" t="s">
        <v>71</v>
      </c>
      <c r="H300" s="45" t="s">
        <v>30</v>
      </c>
      <c r="I300" s="51">
        <v>2</v>
      </c>
      <c r="J300" s="51">
        <f t="shared" si="37"/>
        <v>0</v>
      </c>
      <c r="K300" s="51">
        <v>0</v>
      </c>
      <c r="L300" s="51">
        <f t="shared" si="38"/>
        <v>0</v>
      </c>
      <c r="M300" s="46">
        <v>1</v>
      </c>
      <c r="N300" s="46">
        <f t="shared" si="34"/>
        <v>0</v>
      </c>
      <c r="O300" s="47">
        <f t="shared" si="35"/>
        <v>3</v>
      </c>
      <c r="P300" s="104"/>
      <c r="Q300" s="35">
        <f t="shared" si="36"/>
        <v>0</v>
      </c>
    </row>
    <row r="301" spans="1:17" ht="14.4">
      <c r="A301" s="2" t="str">
        <f t="shared" si="29"/>
        <v>DÜZCEMekanik</v>
      </c>
      <c r="B301" s="14">
        <v>296</v>
      </c>
      <c r="C301" s="14" t="s">
        <v>769</v>
      </c>
      <c r="D301" s="14" t="s">
        <v>467</v>
      </c>
      <c r="E301" s="4" t="s">
        <v>72</v>
      </c>
      <c r="F301" s="4" t="s">
        <v>345</v>
      </c>
      <c r="G301" s="4" t="s">
        <v>73</v>
      </c>
      <c r="H301" s="45" t="s">
        <v>30</v>
      </c>
      <c r="I301" s="51">
        <v>0</v>
      </c>
      <c r="J301" s="51">
        <f t="shared" si="37"/>
        <v>0</v>
      </c>
      <c r="K301" s="51">
        <v>0</v>
      </c>
      <c r="L301" s="51">
        <f t="shared" si="38"/>
        <v>0</v>
      </c>
      <c r="M301" s="46">
        <v>1</v>
      </c>
      <c r="N301" s="46">
        <f t="shared" si="34"/>
        <v>0</v>
      </c>
      <c r="O301" s="47">
        <f t="shared" si="35"/>
        <v>1</v>
      </c>
      <c r="P301" s="104"/>
      <c r="Q301" s="35">
        <f t="shared" si="36"/>
        <v>0</v>
      </c>
    </row>
    <row r="302" spans="1:17" ht="27.6">
      <c r="A302" s="2" t="str">
        <f t="shared" si="29"/>
        <v>DÜZCEMekanik</v>
      </c>
      <c r="B302" s="14">
        <v>297</v>
      </c>
      <c r="C302" s="14" t="s">
        <v>770</v>
      </c>
      <c r="D302" s="14" t="s">
        <v>467</v>
      </c>
      <c r="E302" s="4">
        <v>791200</v>
      </c>
      <c r="F302" s="4" t="s">
        <v>345</v>
      </c>
      <c r="G302" s="4" t="s">
        <v>74</v>
      </c>
      <c r="H302" s="45" t="s">
        <v>30</v>
      </c>
      <c r="I302" s="51">
        <v>0</v>
      </c>
      <c r="J302" s="51">
        <f t="shared" si="37"/>
        <v>0</v>
      </c>
      <c r="K302" s="51">
        <v>0</v>
      </c>
      <c r="L302" s="51">
        <f t="shared" si="38"/>
        <v>0</v>
      </c>
      <c r="M302" s="46">
        <v>1</v>
      </c>
      <c r="N302" s="46">
        <f t="shared" si="34"/>
        <v>0</v>
      </c>
      <c r="O302" s="47">
        <f t="shared" si="35"/>
        <v>1</v>
      </c>
      <c r="P302" s="104"/>
      <c r="Q302" s="35">
        <f t="shared" si="36"/>
        <v>0</v>
      </c>
    </row>
    <row r="303" spans="1:17" ht="14.4">
      <c r="A303" s="2" t="str">
        <f t="shared" si="29"/>
        <v>DÜZCEMekanik</v>
      </c>
      <c r="B303" s="14">
        <v>298</v>
      </c>
      <c r="C303" s="14" t="s">
        <v>771</v>
      </c>
      <c r="D303" s="14" t="s">
        <v>467</v>
      </c>
      <c r="E303" s="4" t="s">
        <v>207</v>
      </c>
      <c r="F303" s="4" t="s">
        <v>345</v>
      </c>
      <c r="G303" s="4" t="s">
        <v>313</v>
      </c>
      <c r="H303" s="45" t="s">
        <v>30</v>
      </c>
      <c r="I303" s="51">
        <v>0</v>
      </c>
      <c r="J303" s="51">
        <f t="shared" si="37"/>
        <v>0</v>
      </c>
      <c r="K303" s="51">
        <v>0</v>
      </c>
      <c r="L303" s="51">
        <f t="shared" si="38"/>
        <v>0</v>
      </c>
      <c r="M303" s="46">
        <v>1</v>
      </c>
      <c r="N303" s="46">
        <f t="shared" si="34"/>
        <v>0</v>
      </c>
      <c r="O303" s="47">
        <f t="shared" si="35"/>
        <v>1</v>
      </c>
      <c r="P303" s="104"/>
      <c r="Q303" s="35">
        <f t="shared" si="36"/>
        <v>0</v>
      </c>
    </row>
    <row r="304" spans="1:17" ht="14.4">
      <c r="A304" s="2" t="str">
        <f t="shared" si="29"/>
        <v>DÜZCEMekanik</v>
      </c>
      <c r="B304" s="14">
        <v>299</v>
      </c>
      <c r="C304" s="14" t="s">
        <v>772</v>
      </c>
      <c r="D304" s="14" t="s">
        <v>467</v>
      </c>
      <c r="E304" s="4" t="s">
        <v>211</v>
      </c>
      <c r="F304" s="4" t="s">
        <v>345</v>
      </c>
      <c r="G304" s="4" t="s">
        <v>312</v>
      </c>
      <c r="H304" s="45" t="s">
        <v>30</v>
      </c>
      <c r="I304" s="51">
        <v>1</v>
      </c>
      <c r="J304" s="51">
        <f t="shared" si="37"/>
        <v>0</v>
      </c>
      <c r="K304" s="51">
        <v>0</v>
      </c>
      <c r="L304" s="51">
        <f t="shared" si="38"/>
        <v>0</v>
      </c>
      <c r="M304" s="46">
        <v>1</v>
      </c>
      <c r="N304" s="46">
        <f t="shared" si="34"/>
        <v>0</v>
      </c>
      <c r="O304" s="47">
        <f t="shared" si="35"/>
        <v>2</v>
      </c>
      <c r="P304" s="104"/>
      <c r="Q304" s="35">
        <f t="shared" si="36"/>
        <v>0</v>
      </c>
    </row>
    <row r="305" spans="1:17" ht="14.4">
      <c r="A305" s="2" t="str">
        <f t="shared" si="29"/>
        <v>DÜZCEMekanik</v>
      </c>
      <c r="B305" s="14">
        <v>300</v>
      </c>
      <c r="C305" s="14" t="s">
        <v>773</v>
      </c>
      <c r="D305" s="14" t="s">
        <v>467</v>
      </c>
      <c r="E305" s="4" t="s">
        <v>75</v>
      </c>
      <c r="F305" s="4" t="s">
        <v>345</v>
      </c>
      <c r="G305" s="4" t="s">
        <v>76</v>
      </c>
      <c r="H305" s="45" t="s">
        <v>30</v>
      </c>
      <c r="I305" s="51">
        <v>0</v>
      </c>
      <c r="J305" s="51">
        <f t="shared" si="37"/>
        <v>0</v>
      </c>
      <c r="K305" s="51">
        <v>0</v>
      </c>
      <c r="L305" s="51">
        <f t="shared" si="38"/>
        <v>0</v>
      </c>
      <c r="M305" s="46">
        <v>1</v>
      </c>
      <c r="N305" s="46">
        <f t="shared" si="34"/>
        <v>0</v>
      </c>
      <c r="O305" s="47">
        <f t="shared" si="35"/>
        <v>1</v>
      </c>
      <c r="P305" s="104"/>
      <c r="Q305" s="35">
        <f t="shared" si="36"/>
        <v>0</v>
      </c>
    </row>
    <row r="306" spans="1:17" ht="14.4">
      <c r="A306" s="2" t="str">
        <f t="shared" si="29"/>
        <v>DÜZCEMekanik</v>
      </c>
      <c r="B306" s="14">
        <v>301</v>
      </c>
      <c r="C306" s="14" t="s">
        <v>774</v>
      </c>
      <c r="D306" s="14" t="s">
        <v>467</v>
      </c>
      <c r="E306" s="4" t="s">
        <v>77</v>
      </c>
      <c r="F306" s="4" t="s">
        <v>345</v>
      </c>
      <c r="G306" s="4" t="s">
        <v>78</v>
      </c>
      <c r="H306" s="45" t="s">
        <v>30</v>
      </c>
      <c r="I306" s="51">
        <v>0</v>
      </c>
      <c r="J306" s="51">
        <f t="shared" si="37"/>
        <v>0</v>
      </c>
      <c r="K306" s="51">
        <v>0</v>
      </c>
      <c r="L306" s="51">
        <f t="shared" si="38"/>
        <v>0</v>
      </c>
      <c r="M306" s="46">
        <v>1</v>
      </c>
      <c r="N306" s="46">
        <f t="shared" si="34"/>
        <v>0</v>
      </c>
      <c r="O306" s="47">
        <f t="shared" si="35"/>
        <v>1</v>
      </c>
      <c r="P306" s="104"/>
      <c r="Q306" s="35">
        <f t="shared" si="36"/>
        <v>0</v>
      </c>
    </row>
    <row r="307" spans="1:17" ht="14.4">
      <c r="A307" s="2" t="str">
        <f t="shared" si="29"/>
        <v>DÜZCEMekanik</v>
      </c>
      <c r="B307" s="14">
        <v>302</v>
      </c>
      <c r="C307" s="14" t="s">
        <v>775</v>
      </c>
      <c r="D307" s="14" t="s">
        <v>467</v>
      </c>
      <c r="E307" s="4" t="s">
        <v>212</v>
      </c>
      <c r="F307" s="4" t="s">
        <v>346</v>
      </c>
      <c r="G307" s="4" t="s">
        <v>303</v>
      </c>
      <c r="H307" s="45" t="s">
        <v>30</v>
      </c>
      <c r="I307" s="51">
        <v>5</v>
      </c>
      <c r="J307" s="51">
        <f t="shared" si="37"/>
        <v>0</v>
      </c>
      <c r="K307" s="51">
        <v>0</v>
      </c>
      <c r="L307" s="51">
        <f t="shared" si="38"/>
        <v>0</v>
      </c>
      <c r="M307" s="46">
        <v>1</v>
      </c>
      <c r="N307" s="46">
        <f t="shared" si="34"/>
        <v>0</v>
      </c>
      <c r="O307" s="47">
        <f t="shared" si="35"/>
        <v>6</v>
      </c>
      <c r="P307" s="104"/>
      <c r="Q307" s="35">
        <f t="shared" si="36"/>
        <v>0</v>
      </c>
    </row>
    <row r="308" spans="1:17" ht="14.4">
      <c r="A308" s="2" t="str">
        <f t="shared" si="29"/>
        <v>DÜZCEMekanik</v>
      </c>
      <c r="B308" s="14">
        <v>303</v>
      </c>
      <c r="C308" s="14" t="s">
        <v>776</v>
      </c>
      <c r="D308" s="14" t="s">
        <v>467</v>
      </c>
      <c r="E308" s="4" t="s">
        <v>213</v>
      </c>
      <c r="F308" s="4" t="s">
        <v>344</v>
      </c>
      <c r="G308" s="4" t="s">
        <v>304</v>
      </c>
      <c r="H308" s="45" t="s">
        <v>30</v>
      </c>
      <c r="I308" s="51">
        <v>0</v>
      </c>
      <c r="J308" s="51">
        <f t="shared" si="37"/>
        <v>0</v>
      </c>
      <c r="K308" s="51">
        <v>0</v>
      </c>
      <c r="L308" s="51">
        <f t="shared" si="38"/>
        <v>0</v>
      </c>
      <c r="M308" s="46">
        <v>1</v>
      </c>
      <c r="N308" s="46">
        <f t="shared" si="34"/>
        <v>0</v>
      </c>
      <c r="O308" s="47">
        <f t="shared" si="35"/>
        <v>1</v>
      </c>
      <c r="P308" s="104"/>
      <c r="Q308" s="35">
        <f t="shared" si="36"/>
        <v>0</v>
      </c>
    </row>
    <row r="309" spans="1:17" ht="14.4">
      <c r="A309" s="2" t="str">
        <f t="shared" si="29"/>
        <v>DÜZCEMekanik</v>
      </c>
      <c r="B309" s="14">
        <v>304</v>
      </c>
      <c r="C309" s="14" t="s">
        <v>777</v>
      </c>
      <c r="D309" s="14" t="s">
        <v>467</v>
      </c>
      <c r="E309" s="4" t="s">
        <v>214</v>
      </c>
      <c r="F309" s="4" t="s">
        <v>344</v>
      </c>
      <c r="G309" s="4" t="s">
        <v>83</v>
      </c>
      <c r="H309" s="45" t="s">
        <v>84</v>
      </c>
      <c r="I309" s="51">
        <v>0</v>
      </c>
      <c r="J309" s="51">
        <f t="shared" si="37"/>
        <v>0</v>
      </c>
      <c r="K309" s="51">
        <v>0</v>
      </c>
      <c r="L309" s="51">
        <f t="shared" si="38"/>
        <v>0</v>
      </c>
      <c r="M309" s="46">
        <v>1</v>
      </c>
      <c r="N309" s="46">
        <f t="shared" si="34"/>
        <v>0</v>
      </c>
      <c r="O309" s="47">
        <f t="shared" si="35"/>
        <v>1</v>
      </c>
      <c r="P309" s="104"/>
      <c r="Q309" s="35">
        <f t="shared" si="36"/>
        <v>0</v>
      </c>
    </row>
    <row r="310" spans="1:17" ht="14.4">
      <c r="A310" s="2" t="str">
        <f t="shared" si="29"/>
        <v>DÜZCEMekanik</v>
      </c>
      <c r="B310" s="14">
        <v>305</v>
      </c>
      <c r="C310" s="14" t="s">
        <v>778</v>
      </c>
      <c r="D310" s="14" t="s">
        <v>467</v>
      </c>
      <c r="E310" s="4" t="s">
        <v>215</v>
      </c>
      <c r="F310" s="4" t="s">
        <v>346</v>
      </c>
      <c r="G310" s="4" t="s">
        <v>302</v>
      </c>
      <c r="H310" s="45" t="s">
        <v>30</v>
      </c>
      <c r="I310" s="51">
        <v>0</v>
      </c>
      <c r="J310" s="51">
        <f t="shared" si="37"/>
        <v>0</v>
      </c>
      <c r="K310" s="51">
        <v>0</v>
      </c>
      <c r="L310" s="51">
        <f t="shared" si="38"/>
        <v>0</v>
      </c>
      <c r="M310" s="46">
        <v>1</v>
      </c>
      <c r="N310" s="46">
        <f t="shared" si="34"/>
        <v>0</v>
      </c>
      <c r="O310" s="47">
        <f t="shared" si="35"/>
        <v>1</v>
      </c>
      <c r="P310" s="104"/>
      <c r="Q310" s="35">
        <f t="shared" si="36"/>
        <v>0</v>
      </c>
    </row>
    <row r="311" spans="1:17" ht="14.4">
      <c r="A311" s="2" t="str">
        <f t="shared" si="29"/>
        <v>DÜZCEMekanik</v>
      </c>
      <c r="B311" s="14">
        <v>306</v>
      </c>
      <c r="C311" s="14" t="s">
        <v>779</v>
      </c>
      <c r="D311" s="14" t="s">
        <v>467</v>
      </c>
      <c r="E311" s="4">
        <v>161100</v>
      </c>
      <c r="F311" s="4" t="s">
        <v>346</v>
      </c>
      <c r="G311" s="4" t="s">
        <v>290</v>
      </c>
      <c r="H311" s="45" t="s">
        <v>30</v>
      </c>
      <c r="I311" s="51">
        <v>12</v>
      </c>
      <c r="J311" s="51">
        <f t="shared" si="37"/>
        <v>0</v>
      </c>
      <c r="K311" s="51">
        <v>0</v>
      </c>
      <c r="L311" s="51">
        <f t="shared" si="38"/>
        <v>0</v>
      </c>
      <c r="M311" s="46">
        <v>1</v>
      </c>
      <c r="N311" s="46">
        <f t="shared" si="34"/>
        <v>0</v>
      </c>
      <c r="O311" s="47">
        <f t="shared" si="35"/>
        <v>13</v>
      </c>
      <c r="P311" s="104"/>
      <c r="Q311" s="35">
        <f t="shared" si="36"/>
        <v>0</v>
      </c>
    </row>
    <row r="312" spans="1:17" ht="14.4">
      <c r="A312" s="2" t="str">
        <f t="shared" si="29"/>
        <v>DÜZCEMekanik</v>
      </c>
      <c r="B312" s="14">
        <v>307</v>
      </c>
      <c r="C312" s="14" t="s">
        <v>780</v>
      </c>
      <c r="D312" s="14" t="s">
        <v>467</v>
      </c>
      <c r="E312" s="4">
        <v>201108</v>
      </c>
      <c r="F312" s="4" t="s">
        <v>346</v>
      </c>
      <c r="G312" s="4" t="s">
        <v>291</v>
      </c>
      <c r="H312" s="45" t="s">
        <v>84</v>
      </c>
      <c r="I312" s="51">
        <v>0</v>
      </c>
      <c r="J312" s="51">
        <f t="shared" si="37"/>
        <v>0</v>
      </c>
      <c r="K312" s="51">
        <v>0</v>
      </c>
      <c r="L312" s="51">
        <f t="shared" si="38"/>
        <v>0</v>
      </c>
      <c r="M312" s="46">
        <v>1</v>
      </c>
      <c r="N312" s="46">
        <f t="shared" si="34"/>
        <v>0</v>
      </c>
      <c r="O312" s="47">
        <f t="shared" si="35"/>
        <v>1</v>
      </c>
      <c r="P312" s="104"/>
      <c r="Q312" s="35">
        <f t="shared" si="36"/>
        <v>0</v>
      </c>
    </row>
    <row r="313" spans="1:17" ht="14.4">
      <c r="A313" s="2" t="str">
        <f t="shared" ref="A313:A353" si="39">CONCATENATE("DÜZCE",D313)</f>
        <v>DÜZCEMekanik</v>
      </c>
      <c r="B313" s="14">
        <v>308</v>
      </c>
      <c r="C313" s="14" t="s">
        <v>781</v>
      </c>
      <c r="D313" s="14" t="s">
        <v>467</v>
      </c>
      <c r="E313" s="4">
        <v>170202</v>
      </c>
      <c r="F313" s="4" t="s">
        <v>346</v>
      </c>
      <c r="G313" s="4" t="s">
        <v>292</v>
      </c>
      <c r="H313" s="45" t="s">
        <v>30</v>
      </c>
      <c r="I313" s="51">
        <v>0</v>
      </c>
      <c r="J313" s="51">
        <f t="shared" si="37"/>
        <v>0</v>
      </c>
      <c r="K313" s="51">
        <v>0</v>
      </c>
      <c r="L313" s="51">
        <f t="shared" si="38"/>
        <v>0</v>
      </c>
      <c r="M313" s="46">
        <v>1</v>
      </c>
      <c r="N313" s="46">
        <f t="shared" si="34"/>
        <v>0</v>
      </c>
      <c r="O313" s="47">
        <f t="shared" si="35"/>
        <v>1</v>
      </c>
      <c r="P313" s="104"/>
      <c r="Q313" s="35">
        <f t="shared" si="36"/>
        <v>0</v>
      </c>
    </row>
    <row r="314" spans="1:17" ht="14.4">
      <c r="A314" s="2" t="str">
        <f t="shared" si="39"/>
        <v>DÜZCEMekanik</v>
      </c>
      <c r="B314" s="14">
        <v>309</v>
      </c>
      <c r="C314" s="14" t="s">
        <v>782</v>
      </c>
      <c r="D314" s="14" t="s">
        <v>467</v>
      </c>
      <c r="E314" s="4">
        <v>230620</v>
      </c>
      <c r="F314" s="4" t="s">
        <v>346</v>
      </c>
      <c r="G314" s="4" t="s">
        <v>293</v>
      </c>
      <c r="H314" s="45" t="s">
        <v>84</v>
      </c>
      <c r="I314" s="51">
        <v>0</v>
      </c>
      <c r="J314" s="51">
        <f t="shared" si="37"/>
        <v>0</v>
      </c>
      <c r="K314" s="51">
        <v>0</v>
      </c>
      <c r="L314" s="51">
        <f t="shared" si="38"/>
        <v>0</v>
      </c>
      <c r="M314" s="46">
        <v>1</v>
      </c>
      <c r="N314" s="46">
        <f t="shared" si="34"/>
        <v>0</v>
      </c>
      <c r="O314" s="47">
        <f t="shared" si="35"/>
        <v>1</v>
      </c>
      <c r="P314" s="104"/>
      <c r="Q314" s="35">
        <f t="shared" si="36"/>
        <v>0</v>
      </c>
    </row>
    <row r="315" spans="1:17" ht="14.4">
      <c r="A315" s="2" t="str">
        <f t="shared" si="39"/>
        <v>DÜZCEMekanik</v>
      </c>
      <c r="B315" s="14">
        <v>310</v>
      </c>
      <c r="C315" s="14" t="s">
        <v>783</v>
      </c>
      <c r="D315" s="14" t="s">
        <v>467</v>
      </c>
      <c r="E315" s="4">
        <v>231101</v>
      </c>
      <c r="F315" s="4" t="s">
        <v>346</v>
      </c>
      <c r="G315" s="4" t="s">
        <v>294</v>
      </c>
      <c r="H315" s="45" t="s">
        <v>84</v>
      </c>
      <c r="I315" s="51">
        <v>0</v>
      </c>
      <c r="J315" s="51">
        <f t="shared" si="37"/>
        <v>0</v>
      </c>
      <c r="K315" s="51">
        <v>0</v>
      </c>
      <c r="L315" s="51">
        <f t="shared" si="38"/>
        <v>0</v>
      </c>
      <c r="M315" s="46">
        <v>1</v>
      </c>
      <c r="N315" s="46">
        <f t="shared" si="34"/>
        <v>0</v>
      </c>
      <c r="O315" s="47">
        <f t="shared" si="35"/>
        <v>1</v>
      </c>
      <c r="P315" s="104"/>
      <c r="Q315" s="35">
        <f t="shared" si="36"/>
        <v>0</v>
      </c>
    </row>
    <row r="316" spans="1:17" ht="14.4">
      <c r="A316" s="2" t="str">
        <f t="shared" si="39"/>
        <v>DÜZCEMekanik</v>
      </c>
      <c r="B316" s="14">
        <v>311</v>
      </c>
      <c r="C316" s="14" t="s">
        <v>784</v>
      </c>
      <c r="D316" s="14" t="s">
        <v>467</v>
      </c>
      <c r="E316" s="4">
        <v>231108</v>
      </c>
      <c r="F316" s="4" t="s">
        <v>346</v>
      </c>
      <c r="G316" s="4" t="s">
        <v>295</v>
      </c>
      <c r="H316" s="45" t="s">
        <v>84</v>
      </c>
      <c r="I316" s="51">
        <v>0</v>
      </c>
      <c r="J316" s="51">
        <f t="shared" si="37"/>
        <v>0</v>
      </c>
      <c r="K316" s="51">
        <v>0</v>
      </c>
      <c r="L316" s="51">
        <f t="shared" si="38"/>
        <v>0</v>
      </c>
      <c r="M316" s="46">
        <v>1</v>
      </c>
      <c r="N316" s="46">
        <f t="shared" si="34"/>
        <v>0</v>
      </c>
      <c r="O316" s="47">
        <f t="shared" si="35"/>
        <v>1</v>
      </c>
      <c r="P316" s="104"/>
      <c r="Q316" s="35">
        <f t="shared" si="36"/>
        <v>0</v>
      </c>
    </row>
    <row r="317" spans="1:17" ht="14.4">
      <c r="A317" s="2" t="str">
        <f t="shared" si="39"/>
        <v>DÜZCEMekanik</v>
      </c>
      <c r="B317" s="14">
        <v>312</v>
      </c>
      <c r="C317" s="14" t="s">
        <v>785</v>
      </c>
      <c r="D317" s="14" t="s">
        <v>467</v>
      </c>
      <c r="E317" s="4">
        <v>210627</v>
      </c>
      <c r="F317" s="4" t="s">
        <v>346</v>
      </c>
      <c r="G317" s="4" t="s">
        <v>296</v>
      </c>
      <c r="H317" s="45" t="s">
        <v>30</v>
      </c>
      <c r="I317" s="51">
        <v>1</v>
      </c>
      <c r="J317" s="51">
        <f t="shared" si="37"/>
        <v>0</v>
      </c>
      <c r="K317" s="51">
        <v>0</v>
      </c>
      <c r="L317" s="51">
        <f t="shared" si="38"/>
        <v>0</v>
      </c>
      <c r="M317" s="46">
        <v>1</v>
      </c>
      <c r="N317" s="46">
        <f t="shared" si="34"/>
        <v>0</v>
      </c>
      <c r="O317" s="47">
        <f t="shared" si="35"/>
        <v>2</v>
      </c>
      <c r="P317" s="104"/>
      <c r="Q317" s="35">
        <f t="shared" si="36"/>
        <v>0</v>
      </c>
    </row>
    <row r="318" spans="1:17" ht="14.4">
      <c r="A318" s="2" t="str">
        <f t="shared" si="39"/>
        <v>DÜZCEMekanik</v>
      </c>
      <c r="B318" s="14">
        <v>313</v>
      </c>
      <c r="C318" s="14" t="s">
        <v>786</v>
      </c>
      <c r="D318" s="14" t="s">
        <v>467</v>
      </c>
      <c r="E318" s="4" t="s">
        <v>216</v>
      </c>
      <c r="F318" s="4" t="s">
        <v>346</v>
      </c>
      <c r="G318" s="4" t="s">
        <v>297</v>
      </c>
      <c r="H318" s="45" t="s">
        <v>84</v>
      </c>
      <c r="I318" s="51">
        <v>0</v>
      </c>
      <c r="J318" s="51">
        <f t="shared" si="37"/>
        <v>0</v>
      </c>
      <c r="K318" s="51">
        <v>0</v>
      </c>
      <c r="L318" s="51">
        <f t="shared" si="38"/>
        <v>0</v>
      </c>
      <c r="M318" s="46">
        <v>1</v>
      </c>
      <c r="N318" s="46">
        <f t="shared" si="34"/>
        <v>0</v>
      </c>
      <c r="O318" s="47">
        <f t="shared" si="35"/>
        <v>1</v>
      </c>
      <c r="P318" s="104"/>
      <c r="Q318" s="35">
        <f t="shared" si="36"/>
        <v>0</v>
      </c>
    </row>
    <row r="319" spans="1:17" ht="14.4">
      <c r="A319" s="2" t="str">
        <f t="shared" si="39"/>
        <v>DÜZCEMekanik</v>
      </c>
      <c r="B319" s="14">
        <v>314</v>
      </c>
      <c r="C319" s="14" t="s">
        <v>787</v>
      </c>
      <c r="D319" s="14" t="s">
        <v>467</v>
      </c>
      <c r="E319" s="4" t="s">
        <v>217</v>
      </c>
      <c r="F319" s="4" t="s">
        <v>346</v>
      </c>
      <c r="G319" s="4" t="s">
        <v>298</v>
      </c>
      <c r="H319" s="45" t="s">
        <v>84</v>
      </c>
      <c r="I319" s="51">
        <v>0</v>
      </c>
      <c r="J319" s="51">
        <f t="shared" si="37"/>
        <v>0</v>
      </c>
      <c r="K319" s="51">
        <v>0</v>
      </c>
      <c r="L319" s="51">
        <f t="shared" si="38"/>
        <v>0</v>
      </c>
      <c r="M319" s="46">
        <v>1</v>
      </c>
      <c r="N319" s="46">
        <f t="shared" si="34"/>
        <v>0</v>
      </c>
      <c r="O319" s="47">
        <f t="shared" si="35"/>
        <v>1</v>
      </c>
      <c r="P319" s="104"/>
      <c r="Q319" s="35">
        <f t="shared" si="36"/>
        <v>0</v>
      </c>
    </row>
    <row r="320" spans="1:17" ht="14.4">
      <c r="A320" s="2" t="str">
        <f t="shared" si="39"/>
        <v>DÜZCEMekanik</v>
      </c>
      <c r="B320" s="14">
        <v>315</v>
      </c>
      <c r="C320" s="14" t="s">
        <v>788</v>
      </c>
      <c r="D320" s="14" t="s">
        <v>467</v>
      </c>
      <c r="E320" s="4" t="s">
        <v>218</v>
      </c>
      <c r="F320" s="4" t="s">
        <v>346</v>
      </c>
      <c r="G320" s="4" t="s">
        <v>299</v>
      </c>
      <c r="H320" s="45" t="s">
        <v>84</v>
      </c>
      <c r="I320" s="51">
        <v>0</v>
      </c>
      <c r="J320" s="51">
        <f t="shared" si="37"/>
        <v>0</v>
      </c>
      <c r="K320" s="51">
        <v>0</v>
      </c>
      <c r="L320" s="51">
        <f t="shared" si="38"/>
        <v>0</v>
      </c>
      <c r="M320" s="46">
        <v>1</v>
      </c>
      <c r="N320" s="46">
        <f t="shared" si="34"/>
        <v>0</v>
      </c>
      <c r="O320" s="47">
        <f t="shared" si="35"/>
        <v>1</v>
      </c>
      <c r="P320" s="104"/>
      <c r="Q320" s="35">
        <f t="shared" si="36"/>
        <v>0</v>
      </c>
    </row>
    <row r="321" spans="1:17" ht="14.4">
      <c r="A321" s="2" t="str">
        <f t="shared" si="39"/>
        <v>DÜZCEMekanik</v>
      </c>
      <c r="B321" s="14">
        <v>316</v>
      </c>
      <c r="C321" s="14" t="s">
        <v>789</v>
      </c>
      <c r="D321" s="14" t="s">
        <v>467</v>
      </c>
      <c r="E321" s="4" t="s">
        <v>219</v>
      </c>
      <c r="F321" s="4" t="s">
        <v>346</v>
      </c>
      <c r="G321" s="4" t="s">
        <v>300</v>
      </c>
      <c r="H321" s="45" t="s">
        <v>84</v>
      </c>
      <c r="I321" s="51">
        <v>0</v>
      </c>
      <c r="J321" s="51">
        <f t="shared" si="37"/>
        <v>0</v>
      </c>
      <c r="K321" s="51">
        <v>0</v>
      </c>
      <c r="L321" s="51">
        <f t="shared" si="38"/>
        <v>0</v>
      </c>
      <c r="M321" s="46">
        <v>1</v>
      </c>
      <c r="N321" s="46">
        <f t="shared" si="34"/>
        <v>0</v>
      </c>
      <c r="O321" s="47">
        <f t="shared" si="35"/>
        <v>1</v>
      </c>
      <c r="P321" s="104"/>
      <c r="Q321" s="35">
        <f t="shared" si="36"/>
        <v>0</v>
      </c>
    </row>
    <row r="322" spans="1:17" ht="14.4">
      <c r="A322" s="2" t="str">
        <f t="shared" si="39"/>
        <v>DÜZCEMekanik</v>
      </c>
      <c r="B322" s="14">
        <v>317</v>
      </c>
      <c r="C322" s="14" t="s">
        <v>790</v>
      </c>
      <c r="D322" s="14" t="s">
        <v>467</v>
      </c>
      <c r="E322" s="4" t="s">
        <v>220</v>
      </c>
      <c r="F322" s="4" t="s">
        <v>346</v>
      </c>
      <c r="G322" s="4" t="s">
        <v>301</v>
      </c>
      <c r="H322" s="45" t="s">
        <v>84</v>
      </c>
      <c r="I322" s="51">
        <v>0</v>
      </c>
      <c r="J322" s="51">
        <f t="shared" si="37"/>
        <v>0</v>
      </c>
      <c r="K322" s="51">
        <v>0</v>
      </c>
      <c r="L322" s="51">
        <f t="shared" si="38"/>
        <v>0</v>
      </c>
      <c r="M322" s="46">
        <v>1</v>
      </c>
      <c r="N322" s="46">
        <f t="shared" si="34"/>
        <v>0</v>
      </c>
      <c r="O322" s="47">
        <f t="shared" si="35"/>
        <v>1</v>
      </c>
      <c r="P322" s="104"/>
      <c r="Q322" s="35">
        <f t="shared" si="36"/>
        <v>0</v>
      </c>
    </row>
    <row r="323" spans="1:17" ht="14.4">
      <c r="A323" s="2" t="str">
        <f t="shared" si="39"/>
        <v>DÜZCEMekanik</v>
      </c>
      <c r="B323" s="14">
        <v>318</v>
      </c>
      <c r="C323" s="14" t="s">
        <v>791</v>
      </c>
      <c r="D323" s="14" t="s">
        <v>467</v>
      </c>
      <c r="E323" s="4">
        <v>89501</v>
      </c>
      <c r="F323" s="4" t="s">
        <v>345</v>
      </c>
      <c r="G323" s="4" t="s">
        <v>320</v>
      </c>
      <c r="H323" s="45" t="s">
        <v>30</v>
      </c>
      <c r="I323" s="51">
        <v>3</v>
      </c>
      <c r="J323" s="51">
        <f t="shared" si="37"/>
        <v>0</v>
      </c>
      <c r="K323" s="51">
        <v>0</v>
      </c>
      <c r="L323" s="51">
        <f t="shared" si="38"/>
        <v>0</v>
      </c>
      <c r="M323" s="46">
        <v>1</v>
      </c>
      <c r="N323" s="46">
        <f t="shared" si="34"/>
        <v>0</v>
      </c>
      <c r="O323" s="47">
        <f t="shared" si="35"/>
        <v>4</v>
      </c>
      <c r="P323" s="104"/>
      <c r="Q323" s="35">
        <f t="shared" si="36"/>
        <v>0</v>
      </c>
    </row>
    <row r="324" spans="1:17" ht="14.4">
      <c r="A324" s="2" t="str">
        <f t="shared" si="39"/>
        <v>DÜZCEMekanik</v>
      </c>
      <c r="B324" s="14">
        <v>319</v>
      </c>
      <c r="C324" s="14" t="s">
        <v>792</v>
      </c>
      <c r="D324" s="14" t="s">
        <v>467</v>
      </c>
      <c r="E324" s="4">
        <v>89402</v>
      </c>
      <c r="F324" s="4" t="s">
        <v>345</v>
      </c>
      <c r="G324" s="4" t="s">
        <v>321</v>
      </c>
      <c r="H324" s="45" t="s">
        <v>30</v>
      </c>
      <c r="I324" s="51">
        <v>1</v>
      </c>
      <c r="J324" s="51">
        <f t="shared" ref="J324:J353" si="40">I324*P324</f>
        <v>0</v>
      </c>
      <c r="K324" s="51">
        <v>0</v>
      </c>
      <c r="L324" s="51">
        <f t="shared" ref="L324:L353" si="41">K324*P324</f>
        <v>0</v>
      </c>
      <c r="M324" s="46">
        <v>1</v>
      </c>
      <c r="N324" s="46">
        <f t="shared" ref="N324:N353" si="42">M324*P324</f>
        <v>0</v>
      </c>
      <c r="O324" s="47">
        <f t="shared" ref="O324:O352" si="43">I324+K324+M324</f>
        <v>2</v>
      </c>
      <c r="P324" s="104"/>
      <c r="Q324" s="35">
        <f t="shared" ref="Q324:Q353" si="44">O324*P324</f>
        <v>0</v>
      </c>
    </row>
    <row r="325" spans="1:17" ht="14.4">
      <c r="A325" s="2" t="str">
        <f t="shared" si="39"/>
        <v>DÜZCEMekanik</v>
      </c>
      <c r="B325" s="14">
        <v>320</v>
      </c>
      <c r="C325" s="14" t="s">
        <v>793</v>
      </c>
      <c r="D325" s="14" t="s">
        <v>467</v>
      </c>
      <c r="E325" s="4" t="s">
        <v>221</v>
      </c>
      <c r="F325" s="4" t="s">
        <v>345</v>
      </c>
      <c r="G325" s="4" t="s">
        <v>403</v>
      </c>
      <c r="H325" s="45" t="s">
        <v>30</v>
      </c>
      <c r="I325" s="51">
        <v>0</v>
      </c>
      <c r="J325" s="51">
        <f t="shared" si="40"/>
        <v>0</v>
      </c>
      <c r="K325" s="51">
        <v>0</v>
      </c>
      <c r="L325" s="51">
        <f t="shared" si="41"/>
        <v>0</v>
      </c>
      <c r="M325" s="46">
        <v>1</v>
      </c>
      <c r="N325" s="46">
        <f t="shared" si="42"/>
        <v>0</v>
      </c>
      <c r="O325" s="47">
        <f t="shared" si="43"/>
        <v>1</v>
      </c>
      <c r="P325" s="104"/>
      <c r="Q325" s="35">
        <f t="shared" si="44"/>
        <v>0</v>
      </c>
    </row>
    <row r="326" spans="1:17" ht="14.4">
      <c r="A326" s="2" t="str">
        <f t="shared" si="39"/>
        <v>DÜZCEMekanik</v>
      </c>
      <c r="B326" s="14">
        <v>321</v>
      </c>
      <c r="C326" s="14" t="s">
        <v>794</v>
      </c>
      <c r="D326" s="14" t="s">
        <v>467</v>
      </c>
      <c r="E326" s="4" t="s">
        <v>222</v>
      </c>
      <c r="F326" s="4" t="s">
        <v>345</v>
      </c>
      <c r="G326" s="4" t="s">
        <v>405</v>
      </c>
      <c r="H326" s="45" t="s">
        <v>30</v>
      </c>
      <c r="I326" s="51">
        <v>0</v>
      </c>
      <c r="J326" s="51">
        <f t="shared" si="40"/>
        <v>0</v>
      </c>
      <c r="K326" s="51">
        <v>0</v>
      </c>
      <c r="L326" s="51">
        <f t="shared" si="41"/>
        <v>0</v>
      </c>
      <c r="M326" s="46">
        <v>1</v>
      </c>
      <c r="N326" s="46">
        <f t="shared" si="42"/>
        <v>0</v>
      </c>
      <c r="O326" s="47">
        <f t="shared" si="43"/>
        <v>1</v>
      </c>
      <c r="P326" s="104"/>
      <c r="Q326" s="35">
        <f t="shared" si="44"/>
        <v>0</v>
      </c>
    </row>
    <row r="327" spans="1:17" ht="14.4">
      <c r="A327" s="2" t="str">
        <f t="shared" si="39"/>
        <v>DÜZCEMekanik</v>
      </c>
      <c r="B327" s="14">
        <v>322</v>
      </c>
      <c r="C327" s="14" t="s">
        <v>795</v>
      </c>
      <c r="D327" s="14" t="s">
        <v>467</v>
      </c>
      <c r="E327" s="4" t="s">
        <v>223</v>
      </c>
      <c r="F327" s="4" t="s">
        <v>344</v>
      </c>
      <c r="G327" s="4" t="s">
        <v>411</v>
      </c>
      <c r="H327" s="45" t="s">
        <v>30</v>
      </c>
      <c r="I327" s="51">
        <v>0</v>
      </c>
      <c r="J327" s="51">
        <f t="shared" si="40"/>
        <v>0</v>
      </c>
      <c r="K327" s="51">
        <v>0</v>
      </c>
      <c r="L327" s="51">
        <f t="shared" si="41"/>
        <v>0</v>
      </c>
      <c r="M327" s="46">
        <v>2</v>
      </c>
      <c r="N327" s="46">
        <f t="shared" si="42"/>
        <v>0</v>
      </c>
      <c r="O327" s="47">
        <f t="shared" si="43"/>
        <v>2</v>
      </c>
      <c r="P327" s="104"/>
      <c r="Q327" s="35">
        <f t="shared" si="44"/>
        <v>0</v>
      </c>
    </row>
    <row r="328" spans="1:17" ht="14.4">
      <c r="A328" s="2" t="str">
        <f t="shared" si="39"/>
        <v>DÜZCEMekanik</v>
      </c>
      <c r="B328" s="14">
        <v>323</v>
      </c>
      <c r="C328" s="14" t="s">
        <v>796</v>
      </c>
      <c r="D328" s="14" t="s">
        <v>467</v>
      </c>
      <c r="E328" s="4" t="s">
        <v>224</v>
      </c>
      <c r="F328" s="4" t="s">
        <v>346</v>
      </c>
      <c r="G328" s="4" t="s">
        <v>419</v>
      </c>
      <c r="H328" s="45" t="s">
        <v>30</v>
      </c>
      <c r="I328" s="51">
        <v>0</v>
      </c>
      <c r="J328" s="51">
        <f t="shared" si="40"/>
        <v>0</v>
      </c>
      <c r="K328" s="51">
        <v>0</v>
      </c>
      <c r="L328" s="51">
        <f t="shared" si="41"/>
        <v>0</v>
      </c>
      <c r="M328" s="46">
        <v>1</v>
      </c>
      <c r="N328" s="46">
        <f t="shared" si="42"/>
        <v>0</v>
      </c>
      <c r="O328" s="47">
        <f t="shared" si="43"/>
        <v>1</v>
      </c>
      <c r="P328" s="104"/>
      <c r="Q328" s="35">
        <f t="shared" si="44"/>
        <v>0</v>
      </c>
    </row>
    <row r="329" spans="1:17" ht="14.4">
      <c r="A329" s="2" t="str">
        <f t="shared" si="39"/>
        <v>DÜZCEMekanik</v>
      </c>
      <c r="B329" s="14">
        <v>324</v>
      </c>
      <c r="C329" s="14" t="s">
        <v>797</v>
      </c>
      <c r="D329" s="14" t="s">
        <v>467</v>
      </c>
      <c r="E329" s="4" t="s">
        <v>238</v>
      </c>
      <c r="F329" s="4" t="s">
        <v>345</v>
      </c>
      <c r="G329" s="4" t="s">
        <v>420</v>
      </c>
      <c r="H329" s="45" t="s">
        <v>30</v>
      </c>
      <c r="I329" s="51">
        <v>3</v>
      </c>
      <c r="J329" s="51">
        <f t="shared" si="40"/>
        <v>0</v>
      </c>
      <c r="K329" s="51">
        <v>0</v>
      </c>
      <c r="L329" s="51">
        <f t="shared" si="41"/>
        <v>0</v>
      </c>
      <c r="M329" s="46">
        <v>1</v>
      </c>
      <c r="N329" s="46">
        <f t="shared" si="42"/>
        <v>0</v>
      </c>
      <c r="O329" s="47">
        <f t="shared" si="43"/>
        <v>4</v>
      </c>
      <c r="P329" s="104"/>
      <c r="Q329" s="35">
        <f t="shared" si="44"/>
        <v>0</v>
      </c>
    </row>
    <row r="330" spans="1:17" ht="14.4">
      <c r="A330" s="2" t="str">
        <f t="shared" si="39"/>
        <v>DÜZCEMekanik</v>
      </c>
      <c r="B330" s="14">
        <v>325</v>
      </c>
      <c r="C330" s="14" t="s">
        <v>798</v>
      </c>
      <c r="D330" s="14" t="s">
        <v>467</v>
      </c>
      <c r="E330" s="4" t="s">
        <v>239</v>
      </c>
      <c r="F330" s="4" t="s">
        <v>345</v>
      </c>
      <c r="G330" s="4" t="s">
        <v>435</v>
      </c>
      <c r="H330" s="45" t="s">
        <v>30</v>
      </c>
      <c r="I330" s="51">
        <v>0</v>
      </c>
      <c r="J330" s="51">
        <f t="shared" si="40"/>
        <v>0</v>
      </c>
      <c r="K330" s="51">
        <v>0</v>
      </c>
      <c r="L330" s="51">
        <f t="shared" si="41"/>
        <v>0</v>
      </c>
      <c r="M330" s="46">
        <v>1</v>
      </c>
      <c r="N330" s="46">
        <f t="shared" si="42"/>
        <v>0</v>
      </c>
      <c r="O330" s="47">
        <f t="shared" si="43"/>
        <v>1</v>
      </c>
      <c r="P330" s="104"/>
      <c r="Q330" s="35">
        <f t="shared" si="44"/>
        <v>0</v>
      </c>
    </row>
    <row r="331" spans="1:17" ht="14.4">
      <c r="A331" s="2" t="str">
        <f t="shared" si="39"/>
        <v>DÜZCEMekanik</v>
      </c>
      <c r="B331" s="14">
        <v>326</v>
      </c>
      <c r="C331" s="14" t="s">
        <v>799</v>
      </c>
      <c r="D331" s="14" t="s">
        <v>467</v>
      </c>
      <c r="E331" s="4" t="s">
        <v>240</v>
      </c>
      <c r="F331" s="4" t="s">
        <v>346</v>
      </c>
      <c r="G331" s="4" t="s">
        <v>443</v>
      </c>
      <c r="H331" s="45" t="s">
        <v>84</v>
      </c>
      <c r="I331" s="51">
        <v>0</v>
      </c>
      <c r="J331" s="51">
        <f t="shared" si="40"/>
        <v>0</v>
      </c>
      <c r="K331" s="51">
        <v>0</v>
      </c>
      <c r="L331" s="51">
        <f t="shared" si="41"/>
        <v>0</v>
      </c>
      <c r="M331" s="46">
        <v>1</v>
      </c>
      <c r="N331" s="46">
        <f t="shared" si="42"/>
        <v>0</v>
      </c>
      <c r="O331" s="47">
        <f t="shared" si="43"/>
        <v>1</v>
      </c>
      <c r="P331" s="104"/>
      <c r="Q331" s="35">
        <f t="shared" si="44"/>
        <v>0</v>
      </c>
    </row>
    <row r="332" spans="1:17" ht="14.4">
      <c r="A332" s="2" t="str">
        <f t="shared" si="39"/>
        <v>DÜZCEMekanik</v>
      </c>
      <c r="B332" s="14">
        <v>327</v>
      </c>
      <c r="C332" s="14" t="s">
        <v>800</v>
      </c>
      <c r="D332" s="14" t="s">
        <v>467</v>
      </c>
      <c r="E332" s="4" t="s">
        <v>453</v>
      </c>
      <c r="F332" s="4" t="s">
        <v>346</v>
      </c>
      <c r="G332" s="4" t="s">
        <v>444</v>
      </c>
      <c r="H332" s="45" t="s">
        <v>84</v>
      </c>
      <c r="I332" s="51">
        <v>0</v>
      </c>
      <c r="J332" s="51">
        <f t="shared" si="40"/>
        <v>0</v>
      </c>
      <c r="K332" s="51">
        <v>0</v>
      </c>
      <c r="L332" s="51">
        <f t="shared" si="41"/>
        <v>0</v>
      </c>
      <c r="M332" s="46">
        <v>1</v>
      </c>
      <c r="N332" s="46">
        <f t="shared" si="42"/>
        <v>0</v>
      </c>
      <c r="O332" s="47">
        <f t="shared" si="43"/>
        <v>1</v>
      </c>
      <c r="P332" s="104"/>
      <c r="Q332" s="35">
        <f t="shared" si="44"/>
        <v>0</v>
      </c>
    </row>
    <row r="333" spans="1:17" ht="14.4">
      <c r="A333" s="2" t="str">
        <f t="shared" si="39"/>
        <v>DÜZCEMekanik</v>
      </c>
      <c r="B333" s="14">
        <v>328</v>
      </c>
      <c r="C333" s="14" t="s">
        <v>801</v>
      </c>
      <c r="D333" s="14" t="s">
        <v>467</v>
      </c>
      <c r="E333" s="4" t="s">
        <v>454</v>
      </c>
      <c r="F333" s="4" t="s">
        <v>346</v>
      </c>
      <c r="G333" s="4" t="s">
        <v>445</v>
      </c>
      <c r="H333" s="45" t="s">
        <v>84</v>
      </c>
      <c r="I333" s="51">
        <v>0</v>
      </c>
      <c r="J333" s="51">
        <f t="shared" si="40"/>
        <v>0</v>
      </c>
      <c r="K333" s="51">
        <v>0</v>
      </c>
      <c r="L333" s="51">
        <f t="shared" si="41"/>
        <v>0</v>
      </c>
      <c r="M333" s="46">
        <v>1</v>
      </c>
      <c r="N333" s="46">
        <f t="shared" si="42"/>
        <v>0</v>
      </c>
      <c r="O333" s="47">
        <f t="shared" si="43"/>
        <v>1</v>
      </c>
      <c r="P333" s="104"/>
      <c r="Q333" s="35">
        <f t="shared" si="44"/>
        <v>0</v>
      </c>
    </row>
    <row r="334" spans="1:17" ht="14.4">
      <c r="A334" s="2" t="str">
        <f t="shared" si="39"/>
        <v>DÜZCEMekanik</v>
      </c>
      <c r="B334" s="14">
        <v>329</v>
      </c>
      <c r="C334" s="14" t="s">
        <v>802</v>
      </c>
      <c r="D334" s="14" t="s">
        <v>467</v>
      </c>
      <c r="E334" s="4" t="s">
        <v>455</v>
      </c>
      <c r="F334" s="4" t="s">
        <v>346</v>
      </c>
      <c r="G334" s="4" t="s">
        <v>446</v>
      </c>
      <c r="H334" s="45" t="s">
        <v>84</v>
      </c>
      <c r="I334" s="51">
        <v>0</v>
      </c>
      <c r="J334" s="51">
        <f t="shared" si="40"/>
        <v>0</v>
      </c>
      <c r="K334" s="51">
        <v>0</v>
      </c>
      <c r="L334" s="51">
        <f t="shared" si="41"/>
        <v>0</v>
      </c>
      <c r="M334" s="46">
        <v>1</v>
      </c>
      <c r="N334" s="46">
        <f t="shared" si="42"/>
        <v>0</v>
      </c>
      <c r="O334" s="47">
        <f t="shared" si="43"/>
        <v>1</v>
      </c>
      <c r="P334" s="104"/>
      <c r="Q334" s="35">
        <f t="shared" si="44"/>
        <v>0</v>
      </c>
    </row>
    <row r="335" spans="1:17" ht="14.4">
      <c r="A335" s="2" t="str">
        <f t="shared" si="39"/>
        <v>DÜZCEMekanik</v>
      </c>
      <c r="B335" s="14">
        <v>330</v>
      </c>
      <c r="C335" s="14" t="s">
        <v>803</v>
      </c>
      <c r="D335" s="14" t="s">
        <v>467</v>
      </c>
      <c r="E335" s="4" t="s">
        <v>263</v>
      </c>
      <c r="F335" s="4" t="s">
        <v>346</v>
      </c>
      <c r="G335" s="4" t="s">
        <v>447</v>
      </c>
      <c r="H335" s="45" t="s">
        <v>84</v>
      </c>
      <c r="I335" s="51">
        <v>0</v>
      </c>
      <c r="J335" s="51">
        <f t="shared" si="40"/>
        <v>0</v>
      </c>
      <c r="K335" s="51">
        <v>0</v>
      </c>
      <c r="L335" s="51">
        <f t="shared" si="41"/>
        <v>0</v>
      </c>
      <c r="M335" s="46">
        <v>1</v>
      </c>
      <c r="N335" s="46">
        <f t="shared" si="42"/>
        <v>0</v>
      </c>
      <c r="O335" s="47">
        <f t="shared" si="43"/>
        <v>1</v>
      </c>
      <c r="P335" s="104"/>
      <c r="Q335" s="35">
        <f t="shared" si="44"/>
        <v>0</v>
      </c>
    </row>
    <row r="336" spans="1:17" ht="14.4">
      <c r="A336" s="2" t="str">
        <f t="shared" si="39"/>
        <v>DÜZCEMekanik</v>
      </c>
      <c r="B336" s="14">
        <v>331</v>
      </c>
      <c r="C336" s="14" t="s">
        <v>804</v>
      </c>
      <c r="D336" s="14" t="s">
        <v>467</v>
      </c>
      <c r="E336" s="4" t="s">
        <v>266</v>
      </c>
      <c r="F336" s="4" t="s">
        <v>346</v>
      </c>
      <c r="G336" s="4" t="s">
        <v>448</v>
      </c>
      <c r="H336" s="45" t="s">
        <v>30</v>
      </c>
      <c r="I336" s="51">
        <v>0</v>
      </c>
      <c r="J336" s="51">
        <f t="shared" si="40"/>
        <v>0</v>
      </c>
      <c r="K336" s="51">
        <v>0</v>
      </c>
      <c r="L336" s="51">
        <f t="shared" si="41"/>
        <v>0</v>
      </c>
      <c r="M336" s="46">
        <v>1</v>
      </c>
      <c r="N336" s="46">
        <f t="shared" si="42"/>
        <v>0</v>
      </c>
      <c r="O336" s="47">
        <f t="shared" si="43"/>
        <v>1</v>
      </c>
      <c r="P336" s="104"/>
      <c r="Q336" s="35">
        <f t="shared" si="44"/>
        <v>0</v>
      </c>
    </row>
    <row r="337" spans="1:17" ht="14.4">
      <c r="A337" s="2" t="str">
        <f t="shared" si="39"/>
        <v>DÜZCEMekanik</v>
      </c>
      <c r="B337" s="14">
        <v>332</v>
      </c>
      <c r="C337" s="14" t="s">
        <v>805</v>
      </c>
      <c r="D337" s="14" t="s">
        <v>467</v>
      </c>
      <c r="E337" s="4" t="s">
        <v>267</v>
      </c>
      <c r="F337" s="4" t="s">
        <v>346</v>
      </c>
      <c r="G337" s="4" t="s">
        <v>449</v>
      </c>
      <c r="H337" s="45" t="s">
        <v>30</v>
      </c>
      <c r="I337" s="51">
        <v>0</v>
      </c>
      <c r="J337" s="51">
        <f t="shared" si="40"/>
        <v>0</v>
      </c>
      <c r="K337" s="51">
        <v>0</v>
      </c>
      <c r="L337" s="51">
        <f t="shared" si="41"/>
        <v>0</v>
      </c>
      <c r="M337" s="46">
        <v>1</v>
      </c>
      <c r="N337" s="46">
        <f t="shared" si="42"/>
        <v>0</v>
      </c>
      <c r="O337" s="47">
        <f t="shared" si="43"/>
        <v>1</v>
      </c>
      <c r="P337" s="104"/>
      <c r="Q337" s="35">
        <f t="shared" si="44"/>
        <v>0</v>
      </c>
    </row>
    <row r="338" spans="1:17" ht="14.4">
      <c r="A338" s="2" t="str">
        <f t="shared" si="39"/>
        <v>DÜZCEMekanik</v>
      </c>
      <c r="B338" s="14">
        <v>333</v>
      </c>
      <c r="C338" s="14" t="s">
        <v>806</v>
      </c>
      <c r="D338" s="14" t="s">
        <v>467</v>
      </c>
      <c r="E338" s="4" t="s">
        <v>269</v>
      </c>
      <c r="F338" s="4" t="s">
        <v>346</v>
      </c>
      <c r="G338" s="4" t="s">
        <v>450</v>
      </c>
      <c r="H338" s="45" t="s">
        <v>30</v>
      </c>
      <c r="I338" s="51">
        <v>0</v>
      </c>
      <c r="J338" s="51">
        <f t="shared" si="40"/>
        <v>0</v>
      </c>
      <c r="K338" s="51">
        <v>0</v>
      </c>
      <c r="L338" s="51">
        <f t="shared" si="41"/>
        <v>0</v>
      </c>
      <c r="M338" s="46">
        <v>1</v>
      </c>
      <c r="N338" s="46">
        <f t="shared" si="42"/>
        <v>0</v>
      </c>
      <c r="O338" s="47">
        <f t="shared" si="43"/>
        <v>1</v>
      </c>
      <c r="P338" s="104"/>
      <c r="Q338" s="35">
        <f t="shared" si="44"/>
        <v>0</v>
      </c>
    </row>
    <row r="339" spans="1:17" ht="14.4">
      <c r="A339" s="2" t="str">
        <f t="shared" si="39"/>
        <v>DÜZCEMekanik</v>
      </c>
      <c r="B339" s="14">
        <v>334</v>
      </c>
      <c r="C339" s="14" t="s">
        <v>807</v>
      </c>
      <c r="D339" s="14" t="s">
        <v>467</v>
      </c>
      <c r="E339" s="4" t="s">
        <v>270</v>
      </c>
      <c r="F339" s="4" t="s">
        <v>346</v>
      </c>
      <c r="G339" s="4" t="s">
        <v>451</v>
      </c>
      <c r="H339" s="45" t="s">
        <v>30</v>
      </c>
      <c r="I339" s="51">
        <v>0</v>
      </c>
      <c r="J339" s="51">
        <f t="shared" si="40"/>
        <v>0</v>
      </c>
      <c r="K339" s="51">
        <v>0</v>
      </c>
      <c r="L339" s="51">
        <f t="shared" si="41"/>
        <v>0</v>
      </c>
      <c r="M339" s="46">
        <v>1</v>
      </c>
      <c r="N339" s="46">
        <f t="shared" si="42"/>
        <v>0</v>
      </c>
      <c r="O339" s="47">
        <f t="shared" si="43"/>
        <v>1</v>
      </c>
      <c r="P339" s="104"/>
      <c r="Q339" s="35">
        <f t="shared" si="44"/>
        <v>0</v>
      </c>
    </row>
    <row r="340" spans="1:17" ht="14.4">
      <c r="A340" s="2" t="str">
        <f t="shared" si="39"/>
        <v>DÜZCEMekanik</v>
      </c>
      <c r="B340" s="14">
        <v>335</v>
      </c>
      <c r="C340" s="14" t="s">
        <v>808</v>
      </c>
      <c r="D340" s="14" t="s">
        <v>467</v>
      </c>
      <c r="E340" s="4" t="s">
        <v>348</v>
      </c>
      <c r="F340" s="4" t="s">
        <v>346</v>
      </c>
      <c r="G340" s="4" t="s">
        <v>452</v>
      </c>
      <c r="H340" s="45" t="s">
        <v>30</v>
      </c>
      <c r="I340" s="51">
        <v>0</v>
      </c>
      <c r="J340" s="51">
        <f t="shared" si="40"/>
        <v>0</v>
      </c>
      <c r="K340" s="51">
        <v>0</v>
      </c>
      <c r="L340" s="51">
        <f t="shared" si="41"/>
        <v>0</v>
      </c>
      <c r="M340" s="46">
        <v>1</v>
      </c>
      <c r="N340" s="46">
        <f t="shared" si="42"/>
        <v>0</v>
      </c>
      <c r="O340" s="47">
        <f t="shared" si="43"/>
        <v>1</v>
      </c>
      <c r="P340" s="104"/>
      <c r="Q340" s="35">
        <f t="shared" si="44"/>
        <v>0</v>
      </c>
    </row>
    <row r="341" spans="1:17" ht="14.4">
      <c r="A341" s="2" t="str">
        <f t="shared" si="39"/>
        <v>DÜZCEMekanik</v>
      </c>
      <c r="B341" s="14">
        <v>336</v>
      </c>
      <c r="C341" s="14" t="s">
        <v>809</v>
      </c>
      <c r="D341" s="14" t="s">
        <v>467</v>
      </c>
      <c r="E341" s="4" t="s">
        <v>350</v>
      </c>
      <c r="F341" s="4" t="s">
        <v>346</v>
      </c>
      <c r="G341" s="4" t="s">
        <v>460</v>
      </c>
      <c r="H341" s="45" t="s">
        <v>30</v>
      </c>
      <c r="I341" s="51">
        <v>0</v>
      </c>
      <c r="J341" s="51">
        <f t="shared" si="40"/>
        <v>0</v>
      </c>
      <c r="K341" s="51">
        <v>0</v>
      </c>
      <c r="L341" s="51">
        <f t="shared" si="41"/>
        <v>0</v>
      </c>
      <c r="M341" s="46">
        <v>1</v>
      </c>
      <c r="N341" s="46">
        <f t="shared" si="42"/>
        <v>0</v>
      </c>
      <c r="O341" s="47">
        <f t="shared" si="43"/>
        <v>1</v>
      </c>
      <c r="P341" s="104"/>
      <c r="Q341" s="35">
        <f t="shared" si="44"/>
        <v>0</v>
      </c>
    </row>
    <row r="342" spans="1:17" ht="14.4">
      <c r="A342" s="2" t="str">
        <f t="shared" si="39"/>
        <v>DÜZCEMekanik</v>
      </c>
      <c r="B342" s="14">
        <v>337</v>
      </c>
      <c r="C342" s="14" t="s">
        <v>810</v>
      </c>
      <c r="D342" s="14" t="s">
        <v>467</v>
      </c>
      <c r="E342" s="4" t="s">
        <v>354</v>
      </c>
      <c r="F342" s="4" t="s">
        <v>346</v>
      </c>
      <c r="G342" s="4" t="s">
        <v>456</v>
      </c>
      <c r="H342" s="45" t="s">
        <v>30</v>
      </c>
      <c r="I342" s="51">
        <v>0</v>
      </c>
      <c r="J342" s="51">
        <f t="shared" si="40"/>
        <v>0</v>
      </c>
      <c r="K342" s="51">
        <v>0</v>
      </c>
      <c r="L342" s="51">
        <f t="shared" si="41"/>
        <v>0</v>
      </c>
      <c r="M342" s="46">
        <v>1</v>
      </c>
      <c r="N342" s="46">
        <f t="shared" si="42"/>
        <v>0</v>
      </c>
      <c r="O342" s="47">
        <f t="shared" si="43"/>
        <v>1</v>
      </c>
      <c r="P342" s="104"/>
      <c r="Q342" s="35">
        <f t="shared" si="44"/>
        <v>0</v>
      </c>
    </row>
    <row r="343" spans="1:17" ht="14.4">
      <c r="A343" s="2" t="str">
        <f t="shared" si="39"/>
        <v>DÜZCEMekanik</v>
      </c>
      <c r="B343" s="14">
        <v>338</v>
      </c>
      <c r="C343" s="14" t="s">
        <v>811</v>
      </c>
      <c r="D343" s="14" t="s">
        <v>467</v>
      </c>
      <c r="E343" s="4" t="s">
        <v>357</v>
      </c>
      <c r="F343" s="4" t="s">
        <v>346</v>
      </c>
      <c r="G343" s="4" t="s">
        <v>457</v>
      </c>
      <c r="H343" s="45" t="s">
        <v>30</v>
      </c>
      <c r="I343" s="51">
        <v>0</v>
      </c>
      <c r="J343" s="51">
        <f t="shared" si="40"/>
        <v>0</v>
      </c>
      <c r="K343" s="51">
        <v>0</v>
      </c>
      <c r="L343" s="51">
        <f t="shared" si="41"/>
        <v>0</v>
      </c>
      <c r="M343" s="46">
        <v>1</v>
      </c>
      <c r="N343" s="46">
        <f t="shared" si="42"/>
        <v>0</v>
      </c>
      <c r="O343" s="47">
        <f t="shared" si="43"/>
        <v>1</v>
      </c>
      <c r="P343" s="104"/>
      <c r="Q343" s="35">
        <f t="shared" si="44"/>
        <v>0</v>
      </c>
    </row>
    <row r="344" spans="1:17" ht="14.4">
      <c r="A344" s="2" t="str">
        <f t="shared" si="39"/>
        <v>DÜZCEMekanik</v>
      </c>
      <c r="B344" s="14">
        <v>339</v>
      </c>
      <c r="C344" s="14" t="s">
        <v>812</v>
      </c>
      <c r="D344" s="14" t="s">
        <v>467</v>
      </c>
      <c r="E344" s="4" t="s">
        <v>359</v>
      </c>
      <c r="F344" s="4" t="s">
        <v>346</v>
      </c>
      <c r="G344" s="4" t="s">
        <v>458</v>
      </c>
      <c r="H344" s="45" t="s">
        <v>30</v>
      </c>
      <c r="I344" s="51">
        <v>0</v>
      </c>
      <c r="J344" s="51">
        <f t="shared" si="40"/>
        <v>0</v>
      </c>
      <c r="K344" s="51">
        <v>0</v>
      </c>
      <c r="L344" s="51">
        <f t="shared" si="41"/>
        <v>0</v>
      </c>
      <c r="M344" s="46">
        <v>1</v>
      </c>
      <c r="N344" s="46">
        <f t="shared" si="42"/>
        <v>0</v>
      </c>
      <c r="O344" s="47">
        <f t="shared" si="43"/>
        <v>1</v>
      </c>
      <c r="P344" s="104"/>
      <c r="Q344" s="35">
        <f t="shared" si="44"/>
        <v>0</v>
      </c>
    </row>
    <row r="345" spans="1:17" ht="14.4">
      <c r="A345" s="2" t="str">
        <f t="shared" si="39"/>
        <v>DÜZCEMekanik</v>
      </c>
      <c r="B345" s="14">
        <v>340</v>
      </c>
      <c r="C345" s="14" t="s">
        <v>813</v>
      </c>
      <c r="D345" s="14" t="s">
        <v>467</v>
      </c>
      <c r="E345" s="4" t="s">
        <v>369</v>
      </c>
      <c r="F345" s="4" t="s">
        <v>346</v>
      </c>
      <c r="G345" s="4" t="s">
        <v>459</v>
      </c>
      <c r="H345" s="45" t="s">
        <v>30</v>
      </c>
      <c r="I345" s="51">
        <v>0</v>
      </c>
      <c r="J345" s="51">
        <f t="shared" si="40"/>
        <v>0</v>
      </c>
      <c r="K345" s="51">
        <v>0</v>
      </c>
      <c r="L345" s="51">
        <f t="shared" si="41"/>
        <v>0</v>
      </c>
      <c r="M345" s="46">
        <v>1</v>
      </c>
      <c r="N345" s="46">
        <f t="shared" si="42"/>
        <v>0</v>
      </c>
      <c r="O345" s="47">
        <f t="shared" si="43"/>
        <v>1</v>
      </c>
      <c r="P345" s="104"/>
      <c r="Q345" s="35">
        <f t="shared" si="44"/>
        <v>0</v>
      </c>
    </row>
    <row r="346" spans="1:17" ht="14.4">
      <c r="A346" s="2" t="str">
        <f t="shared" si="39"/>
        <v>DÜZCEMekanik</v>
      </c>
      <c r="B346" s="14">
        <v>341</v>
      </c>
      <c r="C346" s="14" t="s">
        <v>939</v>
      </c>
      <c r="D346" s="14" t="s">
        <v>467</v>
      </c>
      <c r="E346" s="4" t="s">
        <v>371</v>
      </c>
      <c r="F346" s="4" t="s">
        <v>345</v>
      </c>
      <c r="G346" s="4" t="s">
        <v>911</v>
      </c>
      <c r="H346" s="45" t="s">
        <v>30</v>
      </c>
      <c r="I346" s="51">
        <v>0</v>
      </c>
      <c r="J346" s="51">
        <f t="shared" si="40"/>
        <v>0</v>
      </c>
      <c r="K346" s="51">
        <v>0</v>
      </c>
      <c r="L346" s="51">
        <f t="shared" si="41"/>
        <v>0</v>
      </c>
      <c r="M346" s="46">
        <v>1</v>
      </c>
      <c r="N346" s="46">
        <f t="shared" si="42"/>
        <v>0</v>
      </c>
      <c r="O346" s="47">
        <f t="shared" si="43"/>
        <v>1</v>
      </c>
      <c r="P346" s="104"/>
      <c r="Q346" s="35">
        <f t="shared" si="44"/>
        <v>0</v>
      </c>
    </row>
    <row r="347" spans="1:17" ht="14.4">
      <c r="A347" s="2" t="str">
        <f t="shared" si="39"/>
        <v>DÜZCEMekanik</v>
      </c>
      <c r="B347" s="14">
        <v>342</v>
      </c>
      <c r="C347" s="14" t="s">
        <v>940</v>
      </c>
      <c r="D347" s="14" t="s">
        <v>467</v>
      </c>
      <c r="E347" s="4" t="s">
        <v>372</v>
      </c>
      <c r="F347" s="4" t="s">
        <v>345</v>
      </c>
      <c r="G347" s="4" t="s">
        <v>912</v>
      </c>
      <c r="H347" s="45" t="s">
        <v>30</v>
      </c>
      <c r="I347" s="51">
        <v>0</v>
      </c>
      <c r="J347" s="51">
        <f t="shared" si="40"/>
        <v>0</v>
      </c>
      <c r="K347" s="51">
        <v>0</v>
      </c>
      <c r="L347" s="51">
        <f t="shared" si="41"/>
        <v>0</v>
      </c>
      <c r="M347" s="46">
        <v>1</v>
      </c>
      <c r="N347" s="46">
        <f t="shared" si="42"/>
        <v>0</v>
      </c>
      <c r="O347" s="47">
        <f t="shared" si="43"/>
        <v>1</v>
      </c>
      <c r="P347" s="104"/>
      <c r="Q347" s="35">
        <f t="shared" si="44"/>
        <v>0</v>
      </c>
    </row>
    <row r="348" spans="1:17" ht="14.4">
      <c r="A348" s="2" t="str">
        <f t="shared" si="39"/>
        <v>DÜZCEMekanik</v>
      </c>
      <c r="B348" s="14">
        <v>343</v>
      </c>
      <c r="C348" s="14" t="s">
        <v>941</v>
      </c>
      <c r="D348" s="14" t="s">
        <v>467</v>
      </c>
      <c r="E348" s="4" t="s">
        <v>386</v>
      </c>
      <c r="F348" s="4" t="s">
        <v>345</v>
      </c>
      <c r="G348" s="4" t="s">
        <v>913</v>
      </c>
      <c r="H348" s="45" t="s">
        <v>30</v>
      </c>
      <c r="I348" s="51">
        <v>0</v>
      </c>
      <c r="J348" s="51">
        <f t="shared" si="40"/>
        <v>0</v>
      </c>
      <c r="K348" s="51">
        <v>0</v>
      </c>
      <c r="L348" s="51">
        <f t="shared" si="41"/>
        <v>0</v>
      </c>
      <c r="M348" s="46">
        <v>1</v>
      </c>
      <c r="N348" s="46">
        <f t="shared" si="42"/>
        <v>0</v>
      </c>
      <c r="O348" s="47">
        <f t="shared" si="43"/>
        <v>1</v>
      </c>
      <c r="P348" s="104"/>
      <c r="Q348" s="35">
        <f t="shared" si="44"/>
        <v>0</v>
      </c>
    </row>
    <row r="349" spans="1:17" ht="14.4">
      <c r="A349" s="2" t="str">
        <f t="shared" si="39"/>
        <v>DÜZCEMekanik</v>
      </c>
      <c r="B349" s="14">
        <v>344</v>
      </c>
      <c r="C349" s="14" t="s">
        <v>942</v>
      </c>
      <c r="D349" s="14" t="s">
        <v>467</v>
      </c>
      <c r="E349" s="4" t="s">
        <v>387</v>
      </c>
      <c r="F349" s="4" t="s">
        <v>345</v>
      </c>
      <c r="G349" s="4" t="s">
        <v>914</v>
      </c>
      <c r="H349" s="45" t="s">
        <v>30</v>
      </c>
      <c r="I349" s="51">
        <v>0</v>
      </c>
      <c r="J349" s="51">
        <f t="shared" si="40"/>
        <v>0</v>
      </c>
      <c r="K349" s="51">
        <v>0</v>
      </c>
      <c r="L349" s="51">
        <f t="shared" si="41"/>
        <v>0</v>
      </c>
      <c r="M349" s="46">
        <v>1</v>
      </c>
      <c r="N349" s="46">
        <f t="shared" si="42"/>
        <v>0</v>
      </c>
      <c r="O349" s="47">
        <f t="shared" si="43"/>
        <v>1</v>
      </c>
      <c r="P349" s="104"/>
      <c r="Q349" s="35">
        <f t="shared" si="44"/>
        <v>0</v>
      </c>
    </row>
    <row r="350" spans="1:17" ht="14.4">
      <c r="A350" s="2" t="str">
        <f t="shared" si="39"/>
        <v>DÜZCEMekanik</v>
      </c>
      <c r="B350" s="14">
        <v>345</v>
      </c>
      <c r="C350" s="14" t="s">
        <v>943</v>
      </c>
      <c r="D350" s="14" t="s">
        <v>467</v>
      </c>
      <c r="E350" s="4" t="s">
        <v>389</v>
      </c>
      <c r="F350" s="4" t="s">
        <v>946</v>
      </c>
      <c r="G350" s="4" t="s">
        <v>915</v>
      </c>
      <c r="H350" s="45" t="s">
        <v>30</v>
      </c>
      <c r="I350" s="51">
        <v>0</v>
      </c>
      <c r="J350" s="51">
        <f t="shared" si="40"/>
        <v>0</v>
      </c>
      <c r="K350" s="51">
        <v>0</v>
      </c>
      <c r="L350" s="51">
        <f t="shared" si="41"/>
        <v>0</v>
      </c>
      <c r="M350" s="46">
        <v>1</v>
      </c>
      <c r="N350" s="46">
        <f t="shared" si="42"/>
        <v>0</v>
      </c>
      <c r="O350" s="47">
        <f t="shared" si="43"/>
        <v>1</v>
      </c>
      <c r="P350" s="104"/>
      <c r="Q350" s="35">
        <f t="shared" si="44"/>
        <v>0</v>
      </c>
    </row>
    <row r="351" spans="1:17" ht="14.4">
      <c r="A351" s="2" t="str">
        <f t="shared" si="39"/>
        <v>DÜZCEMekanik</v>
      </c>
      <c r="B351" s="14">
        <v>346</v>
      </c>
      <c r="C351" s="14" t="s">
        <v>944</v>
      </c>
      <c r="D351" s="14" t="s">
        <v>467</v>
      </c>
      <c r="E351" s="4" t="s">
        <v>391</v>
      </c>
      <c r="F351" s="4" t="s">
        <v>345</v>
      </c>
      <c r="G351" s="4" t="s">
        <v>916</v>
      </c>
      <c r="H351" s="45" t="s">
        <v>496</v>
      </c>
      <c r="I351" s="51">
        <v>0</v>
      </c>
      <c r="J351" s="51">
        <f t="shared" si="40"/>
        <v>0</v>
      </c>
      <c r="K351" s="51">
        <v>0</v>
      </c>
      <c r="L351" s="51">
        <f t="shared" si="41"/>
        <v>0</v>
      </c>
      <c r="M351" s="46">
        <v>1</v>
      </c>
      <c r="N351" s="46">
        <f t="shared" si="42"/>
        <v>0</v>
      </c>
      <c r="O351" s="47">
        <f t="shared" si="43"/>
        <v>1</v>
      </c>
      <c r="P351" s="104"/>
      <c r="Q351" s="35">
        <f t="shared" si="44"/>
        <v>0</v>
      </c>
    </row>
    <row r="352" spans="1:17" ht="14.4">
      <c r="A352" s="2" t="str">
        <f t="shared" si="39"/>
        <v>DÜZCEMekanik</v>
      </c>
      <c r="B352" s="14">
        <v>347</v>
      </c>
      <c r="C352" s="14" t="s">
        <v>945</v>
      </c>
      <c r="D352" s="14" t="s">
        <v>467</v>
      </c>
      <c r="E352" s="4" t="s">
        <v>392</v>
      </c>
      <c r="F352" s="4" t="s">
        <v>946</v>
      </c>
      <c r="G352" s="4" t="s">
        <v>917</v>
      </c>
      <c r="H352" s="45" t="s">
        <v>30</v>
      </c>
      <c r="I352" s="51">
        <v>0</v>
      </c>
      <c r="J352" s="51">
        <f t="shared" si="40"/>
        <v>0</v>
      </c>
      <c r="K352" s="51">
        <v>0</v>
      </c>
      <c r="L352" s="51">
        <f t="shared" si="41"/>
        <v>0</v>
      </c>
      <c r="M352" s="46">
        <v>1</v>
      </c>
      <c r="N352" s="46">
        <f t="shared" si="42"/>
        <v>0</v>
      </c>
      <c r="O352" s="47">
        <f t="shared" si="43"/>
        <v>1</v>
      </c>
      <c r="P352" s="104"/>
      <c r="Q352" s="35">
        <f t="shared" si="44"/>
        <v>0</v>
      </c>
    </row>
    <row r="353" spans="1:17" ht="27.6">
      <c r="A353" s="2" t="str">
        <f t="shared" si="39"/>
        <v>DÜZCEServis Hizmeti</v>
      </c>
      <c r="B353" s="14">
        <v>348</v>
      </c>
      <c r="C353" s="14"/>
      <c r="D353" s="14" t="s">
        <v>514</v>
      </c>
      <c r="E353" s="4"/>
      <c r="F353" s="4"/>
      <c r="G353" s="4" t="s">
        <v>347</v>
      </c>
      <c r="H353" s="45" t="s">
        <v>30</v>
      </c>
      <c r="I353" s="51">
        <v>0</v>
      </c>
      <c r="J353" s="51">
        <f t="shared" si="40"/>
        <v>0</v>
      </c>
      <c r="K353" s="51">
        <v>0</v>
      </c>
      <c r="L353" s="51">
        <f t="shared" si="41"/>
        <v>0</v>
      </c>
      <c r="M353" s="46">
        <v>16</v>
      </c>
      <c r="N353" s="46">
        <f t="shared" si="42"/>
        <v>0</v>
      </c>
      <c r="O353" s="47">
        <f t="shared" ref="O353" si="45">I353+K353+M353</f>
        <v>16</v>
      </c>
      <c r="P353" s="104"/>
      <c r="Q353" s="35">
        <f t="shared" si="44"/>
        <v>0</v>
      </c>
    </row>
    <row r="354" spans="1:17" ht="33" customHeight="1">
      <c r="J354" s="95">
        <f>SUM(J4:J353)</f>
        <v>0</v>
      </c>
      <c r="K354" s="65"/>
      <c r="L354" s="95">
        <f>SUM(L4:L353)</f>
        <v>0</v>
      </c>
      <c r="M354" s="65"/>
      <c r="N354" s="95">
        <f>SUM(N4:N353)</f>
        <v>0</v>
      </c>
      <c r="O354" s="39"/>
      <c r="P354" s="42"/>
      <c r="Q354" s="56">
        <f>SUM(Q4:Q353)</f>
        <v>0</v>
      </c>
    </row>
    <row r="355" spans="1:17" ht="18">
      <c r="D355" s="13" t="s">
        <v>1064</v>
      </c>
      <c r="J355" s="39" t="s">
        <v>1062</v>
      </c>
      <c r="L355" s="39" t="s">
        <v>1062</v>
      </c>
      <c r="M355" s="39"/>
      <c r="N355" s="39" t="s">
        <v>1062</v>
      </c>
      <c r="O355" s="39"/>
    </row>
    <row r="357" spans="1:17">
      <c r="D357" s="128" t="s">
        <v>1066</v>
      </c>
      <c r="E357" s="128"/>
      <c r="F357" s="128"/>
      <c r="G357" s="128"/>
    </row>
    <row r="358" spans="1:17">
      <c r="D358" s="128"/>
      <c r="E358" s="128"/>
      <c r="F358" s="128"/>
      <c r="G358" s="128"/>
    </row>
  </sheetData>
  <autoFilter ref="A2:CB355" xr:uid="{00000000-0001-0000-0400-000000000000}"/>
  <mergeCells count="18">
    <mergeCell ref="C1:Q1"/>
    <mergeCell ref="C2:C3"/>
    <mergeCell ref="D2:D3"/>
    <mergeCell ref="E2:E3"/>
    <mergeCell ref="F2:F3"/>
    <mergeCell ref="G2:G3"/>
    <mergeCell ref="H2:H3"/>
    <mergeCell ref="I2:I3"/>
    <mergeCell ref="M2:M3"/>
    <mergeCell ref="O2:O3"/>
    <mergeCell ref="L2:L3"/>
    <mergeCell ref="K2:K3"/>
    <mergeCell ref="P2:P3"/>
    <mergeCell ref="J2:J3"/>
    <mergeCell ref="D357:G358"/>
    <mergeCell ref="N2:N3"/>
    <mergeCell ref="B2:B3"/>
    <mergeCell ref="Q2:Q3"/>
  </mergeCells>
  <pageMargins left="0.23622047244094491" right="0.23622047244094491" top="0.74803149606299213" bottom="0.74803149606299213" header="0.31496062992125984" footer="0.31496062992125984"/>
  <pageSetup paperSize="9" scale="33" fitToHeight="0" orientation="portrait" r:id="rId1"/>
  <headerFooter>
    <oddHeader>&amp;C&amp;"Calibri"&amp;12&amp;K27A03BGenel&amp;1#</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8D6AA2-955B-4566-99D8-EEEAE44B417F}">
  <sheetPr>
    <pageSetUpPr fitToPage="1"/>
  </sheetPr>
  <dimension ref="B2:BT23"/>
  <sheetViews>
    <sheetView showGridLines="0" topLeftCell="A13" zoomScaleNormal="100" workbookViewId="0">
      <selection activeCell="H29" sqref="H29"/>
    </sheetView>
  </sheetViews>
  <sheetFormatPr defaultRowHeight="14.4"/>
  <cols>
    <col min="1" max="1" width="5.5546875" customWidth="1"/>
    <col min="2" max="2" width="8.6640625" bestFit="1" customWidth="1"/>
    <col min="3" max="3" width="10.109375" bestFit="1" customWidth="1"/>
    <col min="4" max="4" width="25" customWidth="1"/>
    <col min="5" max="5" width="63.109375" customWidth="1"/>
    <col min="6" max="56" width="1.77734375" customWidth="1"/>
    <col min="57" max="57" width="1.88671875" customWidth="1"/>
    <col min="62" max="62" width="15" bestFit="1" customWidth="1"/>
    <col min="64" max="64" width="13.44140625" bestFit="1" customWidth="1"/>
    <col min="66" max="66" width="13.44140625" bestFit="1" customWidth="1"/>
    <col min="68" max="68" width="13.44140625" bestFit="1" customWidth="1"/>
    <col min="70" max="70" width="15" bestFit="1" customWidth="1"/>
    <col min="72" max="72" width="15" bestFit="1" customWidth="1"/>
  </cols>
  <sheetData>
    <row r="2" spans="2:72" ht="18">
      <c r="B2" s="66" t="s">
        <v>1028</v>
      </c>
      <c r="D2" s="67"/>
      <c r="E2" s="67"/>
    </row>
    <row r="4" spans="2:72" ht="16.8" customHeight="1" thickBot="1">
      <c r="F4" s="138">
        <v>2023</v>
      </c>
      <c r="G4" s="138"/>
      <c r="H4" s="138"/>
      <c r="I4" s="138"/>
      <c r="J4" s="138"/>
      <c r="K4" s="138"/>
      <c r="L4" s="138"/>
      <c r="M4" s="138"/>
      <c r="N4" s="138"/>
      <c r="O4" s="138"/>
      <c r="P4" s="138"/>
      <c r="Q4" s="138"/>
      <c r="R4" s="138"/>
      <c r="S4" s="138"/>
      <c r="T4" s="138"/>
      <c r="U4" s="138"/>
      <c r="V4" s="138"/>
      <c r="W4" s="138"/>
      <c r="X4" s="138"/>
      <c r="Y4" s="138"/>
      <c r="Z4" s="138"/>
      <c r="AA4" s="138"/>
      <c r="AB4" s="138"/>
      <c r="AC4" s="138"/>
      <c r="AD4" s="138"/>
      <c r="AE4" s="138"/>
      <c r="AF4" s="138"/>
      <c r="AG4" s="138"/>
      <c r="AH4" s="105"/>
      <c r="AI4" s="138">
        <v>2024</v>
      </c>
      <c r="AJ4" s="138"/>
      <c r="AK4" s="138"/>
      <c r="AL4" s="138"/>
      <c r="AM4" s="138"/>
      <c r="AN4" s="138"/>
      <c r="AO4" s="138"/>
      <c r="AP4" s="138"/>
      <c r="AQ4" s="138"/>
      <c r="AR4" s="138"/>
      <c r="AS4" s="138"/>
      <c r="AT4" s="138"/>
      <c r="AU4" s="138"/>
      <c r="AV4" s="138"/>
      <c r="AW4" s="138"/>
      <c r="AX4" s="138"/>
      <c r="AY4" s="138"/>
      <c r="AZ4" s="138"/>
      <c r="BA4" s="138"/>
      <c r="BB4" s="138"/>
      <c r="BC4" s="138"/>
      <c r="BD4" s="138"/>
      <c r="BE4" s="138"/>
    </row>
    <row r="5" spans="2:72" ht="76.2" customHeight="1" thickTop="1" thickBot="1">
      <c r="B5" s="71" t="s">
        <v>1007</v>
      </c>
      <c r="C5" s="71" t="s">
        <v>1029</v>
      </c>
      <c r="D5" s="68" t="s">
        <v>1036</v>
      </c>
      <c r="E5" s="68" t="s">
        <v>1037</v>
      </c>
      <c r="F5" s="145" t="s">
        <v>1010</v>
      </c>
      <c r="G5" s="146"/>
      <c r="H5" s="146"/>
      <c r="I5" s="147"/>
      <c r="J5" s="145" t="s">
        <v>1011</v>
      </c>
      <c r="K5" s="146"/>
      <c r="L5" s="146"/>
      <c r="M5" s="147"/>
      <c r="N5" s="145" t="s">
        <v>1012</v>
      </c>
      <c r="O5" s="146"/>
      <c r="P5" s="146"/>
      <c r="Q5" s="147"/>
      <c r="R5" s="145" t="s">
        <v>1013</v>
      </c>
      <c r="S5" s="146"/>
      <c r="T5" s="146"/>
      <c r="U5" s="147"/>
      <c r="V5" s="145" t="s">
        <v>1014</v>
      </c>
      <c r="W5" s="146"/>
      <c r="X5" s="146"/>
      <c r="Y5" s="147"/>
      <c r="Z5" s="145" t="s">
        <v>1015</v>
      </c>
      <c r="AA5" s="146"/>
      <c r="AB5" s="146"/>
      <c r="AC5" s="147"/>
      <c r="AD5" s="145" t="s">
        <v>1016</v>
      </c>
      <c r="AE5" s="146"/>
      <c r="AF5" s="146"/>
      <c r="AG5" s="147"/>
      <c r="AH5" s="145" t="s">
        <v>1017</v>
      </c>
      <c r="AI5" s="146"/>
      <c r="AJ5" s="146"/>
      <c r="AK5" s="147"/>
      <c r="AL5" s="145" t="s">
        <v>1018</v>
      </c>
      <c r="AM5" s="146"/>
      <c r="AN5" s="146"/>
      <c r="AO5" s="147"/>
      <c r="AP5" s="145" t="s">
        <v>1019</v>
      </c>
      <c r="AQ5" s="146"/>
      <c r="AR5" s="146"/>
      <c r="AS5" s="147"/>
      <c r="AT5" s="145" t="s">
        <v>1008</v>
      </c>
      <c r="AU5" s="146"/>
      <c r="AV5" s="146"/>
      <c r="AW5" s="147"/>
      <c r="AX5" s="145" t="s">
        <v>1009</v>
      </c>
      <c r="AY5" s="146"/>
      <c r="AZ5" s="146"/>
      <c r="BA5" s="147"/>
      <c r="BB5" s="145" t="s">
        <v>1010</v>
      </c>
      <c r="BC5" s="146"/>
      <c r="BD5" s="146"/>
      <c r="BE5" s="147"/>
      <c r="BJ5" s="72"/>
      <c r="BK5" s="72"/>
      <c r="BL5" s="72"/>
      <c r="BM5" s="72"/>
      <c r="BN5" s="72"/>
      <c r="BO5" s="72"/>
      <c r="BP5" s="72"/>
      <c r="BQ5" s="72"/>
      <c r="BR5" s="72"/>
      <c r="BS5" s="72"/>
      <c r="BT5" s="72"/>
    </row>
    <row r="6" spans="2:72" ht="30" thickTop="1" thickBot="1">
      <c r="B6" s="139">
        <v>1</v>
      </c>
      <c r="C6" s="141" t="s">
        <v>814</v>
      </c>
      <c r="D6" s="86" t="s">
        <v>522</v>
      </c>
      <c r="E6" s="88" t="s">
        <v>1038</v>
      </c>
      <c r="F6" s="70"/>
      <c r="G6" s="70"/>
      <c r="H6" s="70"/>
      <c r="I6" s="70"/>
      <c r="J6" s="70"/>
      <c r="K6" s="70"/>
      <c r="L6" s="70"/>
      <c r="M6" s="70"/>
      <c r="N6" s="70"/>
      <c r="O6" s="70"/>
      <c r="P6" s="70"/>
      <c r="Q6" s="70"/>
      <c r="R6" s="70"/>
      <c r="S6" s="70"/>
      <c r="T6" s="70"/>
      <c r="U6" s="70"/>
      <c r="V6" s="70"/>
      <c r="W6" s="70"/>
      <c r="X6" s="70"/>
      <c r="Y6" s="70"/>
      <c r="Z6" s="70"/>
      <c r="AA6" s="70"/>
      <c r="AB6" s="70"/>
      <c r="AC6" s="70"/>
      <c r="AD6" s="70"/>
      <c r="AE6" s="70"/>
      <c r="AF6" s="70"/>
      <c r="AG6" s="70"/>
      <c r="AH6" s="70"/>
      <c r="AI6" s="70"/>
      <c r="AJ6" s="70"/>
      <c r="AK6" s="70"/>
      <c r="AL6" s="69"/>
      <c r="AM6" s="69"/>
      <c r="AN6" s="69"/>
      <c r="AO6" s="69"/>
      <c r="AP6" s="69"/>
      <c r="AQ6" s="69"/>
      <c r="AR6" s="69"/>
      <c r="AS6" s="69"/>
      <c r="AT6" s="70"/>
      <c r="AU6" s="70"/>
      <c r="AV6" s="70"/>
      <c r="AW6" s="70"/>
      <c r="AX6" s="70"/>
      <c r="AY6" s="70"/>
      <c r="AZ6" s="70"/>
      <c r="BA6" s="70"/>
      <c r="BB6" s="70"/>
      <c r="BC6" s="70"/>
      <c r="BD6" s="70"/>
      <c r="BE6" s="70"/>
      <c r="BJ6" s="72"/>
      <c r="BK6" s="72"/>
      <c r="BL6" s="72"/>
      <c r="BM6" s="72"/>
      <c r="BN6" s="72"/>
      <c r="BO6" s="72"/>
      <c r="BP6" s="72"/>
      <c r="BQ6" s="72"/>
    </row>
    <row r="7" spans="2:72" ht="30" thickTop="1" thickBot="1">
      <c r="B7" s="140"/>
      <c r="C7" s="142"/>
      <c r="D7" s="86" t="s">
        <v>1033</v>
      </c>
      <c r="E7" s="88" t="s">
        <v>1039</v>
      </c>
      <c r="F7" s="70"/>
      <c r="G7" s="70"/>
      <c r="H7" s="70"/>
      <c r="I7" s="70"/>
      <c r="J7" s="69"/>
      <c r="K7" s="69"/>
      <c r="L7" s="69"/>
      <c r="M7" s="69"/>
      <c r="N7" s="69"/>
      <c r="O7" s="69"/>
      <c r="P7" s="69"/>
      <c r="Q7" s="69"/>
      <c r="R7" s="70"/>
      <c r="S7" s="70"/>
      <c r="T7" s="70"/>
      <c r="U7" s="70"/>
      <c r="V7" s="70"/>
      <c r="W7" s="70"/>
      <c r="X7" s="70"/>
      <c r="Y7" s="70"/>
      <c r="Z7" s="70"/>
      <c r="AA7" s="70"/>
      <c r="AB7" s="70"/>
      <c r="AC7" s="70"/>
      <c r="AD7" s="70"/>
      <c r="AE7" s="70"/>
      <c r="AF7" s="70"/>
      <c r="AG7" s="70"/>
      <c r="AH7" s="70"/>
      <c r="AI7" s="70"/>
      <c r="AJ7" s="70"/>
      <c r="AK7" s="70"/>
      <c r="AL7" s="70"/>
      <c r="AM7" s="70"/>
      <c r="AN7" s="70"/>
      <c r="AO7" s="70"/>
      <c r="AP7" s="70"/>
      <c r="AQ7" s="70"/>
      <c r="AR7" s="70"/>
      <c r="AS7" s="70"/>
      <c r="AT7" s="70"/>
      <c r="AU7" s="70"/>
      <c r="AV7" s="70"/>
      <c r="AW7" s="70"/>
      <c r="AX7" s="70"/>
      <c r="AY7" s="70"/>
      <c r="AZ7" s="70"/>
      <c r="BA7" s="70"/>
      <c r="BB7" s="70"/>
      <c r="BC7" s="70"/>
      <c r="BD7" s="70"/>
      <c r="BE7" s="70"/>
      <c r="BJ7" s="72"/>
      <c r="BK7" s="72"/>
      <c r="BL7" s="72"/>
      <c r="BM7" s="72"/>
      <c r="BN7" s="72"/>
      <c r="BO7" s="72"/>
      <c r="BP7" s="72"/>
      <c r="BQ7" s="72"/>
    </row>
    <row r="8" spans="2:72" ht="58.8" thickTop="1" thickBot="1">
      <c r="B8" s="140"/>
      <c r="C8" s="142"/>
      <c r="D8" s="86" t="s">
        <v>966</v>
      </c>
      <c r="E8" s="88" t="s">
        <v>1040</v>
      </c>
      <c r="F8" s="70"/>
      <c r="G8" s="70"/>
      <c r="H8" s="70"/>
      <c r="I8" s="70"/>
      <c r="J8" s="70"/>
      <c r="K8" s="70"/>
      <c r="L8" s="70"/>
      <c r="M8" s="70"/>
      <c r="N8" s="70"/>
      <c r="O8" s="70"/>
      <c r="P8" s="70"/>
      <c r="Q8" s="70"/>
      <c r="R8" s="70"/>
      <c r="S8" s="70"/>
      <c r="T8" s="70"/>
      <c r="U8" s="70"/>
      <c r="V8" s="70"/>
      <c r="W8" s="70"/>
      <c r="X8" s="70"/>
      <c r="Y8" s="70"/>
      <c r="Z8" s="70"/>
      <c r="AA8" s="70"/>
      <c r="AB8" s="70"/>
      <c r="AC8" s="70"/>
      <c r="AD8" s="70"/>
      <c r="AE8" s="70"/>
      <c r="AF8" s="70"/>
      <c r="AG8" s="70"/>
      <c r="AH8" s="69"/>
      <c r="AI8" s="69"/>
      <c r="AJ8" s="69"/>
      <c r="AK8" s="69"/>
      <c r="AL8" s="70"/>
      <c r="AM8" s="70"/>
      <c r="AN8" s="70"/>
      <c r="AO8" s="70"/>
      <c r="AP8" s="70"/>
      <c r="AQ8" s="70"/>
      <c r="AR8" s="70"/>
      <c r="AS8" s="70"/>
      <c r="AT8" s="70"/>
      <c r="AU8" s="70"/>
      <c r="AV8" s="70"/>
      <c r="AW8" s="70"/>
      <c r="AX8" s="70"/>
      <c r="AY8" s="70"/>
      <c r="AZ8" s="70"/>
      <c r="BA8" s="70"/>
      <c r="BB8" s="70"/>
      <c r="BC8" s="70"/>
      <c r="BD8" s="70"/>
      <c r="BE8" s="70"/>
      <c r="BJ8" s="72"/>
      <c r="BK8" s="72"/>
      <c r="BL8" s="72"/>
    </row>
    <row r="9" spans="2:72" ht="73.2" thickTop="1" thickBot="1">
      <c r="B9" s="140"/>
      <c r="C9" s="142"/>
      <c r="D9" s="86" t="s">
        <v>1021</v>
      </c>
      <c r="E9" s="86" t="s">
        <v>1041</v>
      </c>
      <c r="F9" s="70"/>
      <c r="G9" s="70"/>
      <c r="H9" s="70"/>
      <c r="I9" s="70"/>
      <c r="J9" s="70"/>
      <c r="K9" s="70"/>
      <c r="L9" s="70"/>
      <c r="M9" s="70"/>
      <c r="N9" s="70"/>
      <c r="O9" s="70"/>
      <c r="P9" s="70"/>
      <c r="Q9" s="70"/>
      <c r="R9" s="70"/>
      <c r="S9" s="70"/>
      <c r="T9" s="70"/>
      <c r="U9" s="70"/>
      <c r="V9" s="70"/>
      <c r="W9" s="70"/>
      <c r="X9" s="70"/>
      <c r="Y9" s="70"/>
      <c r="Z9" s="70"/>
      <c r="AA9" s="70"/>
      <c r="AB9" s="70"/>
      <c r="AC9" s="70"/>
      <c r="AD9" s="69"/>
      <c r="AE9" s="69"/>
      <c r="AF9" s="69"/>
      <c r="AG9" s="69"/>
      <c r="AH9" s="70"/>
      <c r="AI9" s="70"/>
      <c r="AJ9" s="70"/>
      <c r="AK9" s="70"/>
      <c r="AL9" s="70"/>
      <c r="AM9" s="70"/>
      <c r="AN9" s="70"/>
      <c r="AO9" s="70"/>
      <c r="AP9" s="70"/>
      <c r="AQ9" s="70"/>
      <c r="AR9" s="70"/>
      <c r="AS9" s="70"/>
      <c r="AT9" s="70"/>
      <c r="AU9" s="70"/>
      <c r="AV9" s="70"/>
      <c r="AW9" s="70"/>
      <c r="AX9" s="70"/>
      <c r="AY9" s="70"/>
      <c r="AZ9" s="70"/>
      <c r="BA9" s="70"/>
      <c r="BB9" s="70"/>
      <c r="BC9" s="70"/>
      <c r="BD9" s="70"/>
      <c r="BE9" s="70"/>
      <c r="BJ9" s="72"/>
      <c r="BK9" s="72"/>
      <c r="BL9" s="72"/>
      <c r="BM9" s="72"/>
      <c r="BN9" s="72"/>
    </row>
    <row r="10" spans="2:72" ht="30" thickTop="1" thickBot="1">
      <c r="B10" s="140"/>
      <c r="C10" s="142"/>
      <c r="D10" s="86" t="s">
        <v>1022</v>
      </c>
      <c r="E10" s="86" t="s">
        <v>1045</v>
      </c>
      <c r="F10" s="70"/>
      <c r="G10" s="69"/>
      <c r="H10" s="69"/>
      <c r="I10" s="69"/>
      <c r="J10" s="70"/>
      <c r="K10" s="70"/>
      <c r="L10" s="70"/>
      <c r="M10" s="70"/>
      <c r="N10" s="70"/>
      <c r="O10" s="70"/>
      <c r="P10" s="70"/>
      <c r="Q10" s="70"/>
      <c r="R10" s="70"/>
      <c r="S10" s="70"/>
      <c r="T10" s="70"/>
      <c r="U10" s="70"/>
      <c r="V10" s="70"/>
      <c r="W10" s="70"/>
      <c r="X10" s="70"/>
      <c r="Y10" s="70"/>
      <c r="Z10" s="70"/>
      <c r="AA10" s="70"/>
      <c r="AB10" s="70"/>
      <c r="AC10" s="70"/>
      <c r="AD10" s="70"/>
      <c r="AE10" s="70"/>
      <c r="AF10" s="70"/>
      <c r="AG10" s="70"/>
      <c r="AH10" s="70"/>
      <c r="AI10" s="70"/>
      <c r="AJ10" s="70"/>
      <c r="AK10" s="70"/>
      <c r="AL10" s="70"/>
      <c r="AM10" s="70"/>
      <c r="AN10" s="70"/>
      <c r="AO10" s="70"/>
      <c r="AP10" s="70"/>
      <c r="AQ10" s="70"/>
      <c r="AR10" s="70"/>
      <c r="AS10" s="70"/>
      <c r="AT10" s="70"/>
      <c r="AU10" s="70"/>
      <c r="AV10" s="70"/>
      <c r="AW10" s="70"/>
      <c r="AX10" s="70"/>
      <c r="AY10" s="70"/>
      <c r="AZ10" s="70"/>
      <c r="BA10" s="70"/>
      <c r="BB10" s="70"/>
      <c r="BC10" s="70"/>
      <c r="BD10" s="70"/>
      <c r="BE10" s="70"/>
      <c r="BJ10" s="72"/>
      <c r="BK10" s="72"/>
      <c r="BL10" s="72"/>
      <c r="BM10" s="72"/>
      <c r="BN10" s="72"/>
    </row>
    <row r="11" spans="2:72" ht="87.6" thickTop="1" thickBot="1">
      <c r="B11" s="140"/>
      <c r="C11" s="142"/>
      <c r="D11" s="86" t="s">
        <v>1023</v>
      </c>
      <c r="E11" s="86" t="s">
        <v>1046</v>
      </c>
      <c r="F11" s="70"/>
      <c r="G11" s="70"/>
      <c r="H11" s="70"/>
      <c r="I11" s="70"/>
      <c r="J11" s="70"/>
      <c r="K11" s="70"/>
      <c r="L11" s="70"/>
      <c r="M11" s="70"/>
      <c r="N11" s="70"/>
      <c r="O11" s="70"/>
      <c r="P11" s="70"/>
      <c r="Q11" s="70"/>
      <c r="R11" s="69"/>
      <c r="S11" s="69"/>
      <c r="T11" s="69"/>
      <c r="U11" s="69"/>
      <c r="V11" s="69"/>
      <c r="W11" s="69"/>
      <c r="X11" s="69"/>
      <c r="Y11" s="69"/>
      <c r="Z11" s="69"/>
      <c r="AA11" s="69"/>
      <c r="AB11" s="69"/>
      <c r="AC11" s="69"/>
      <c r="AD11" s="70"/>
      <c r="AE11" s="70"/>
      <c r="AF11" s="70"/>
      <c r="AG11" s="70"/>
      <c r="AH11" s="70"/>
      <c r="AI11" s="70"/>
      <c r="AJ11" s="70"/>
      <c r="AK11" s="70"/>
      <c r="AL11" s="70"/>
      <c r="AM11" s="70"/>
      <c r="AN11" s="70"/>
      <c r="AO11" s="70"/>
      <c r="AP11" s="70"/>
      <c r="AQ11" s="70"/>
      <c r="AR11" s="70"/>
      <c r="AS11" s="70"/>
      <c r="AT11" s="70"/>
      <c r="AU11" s="70"/>
      <c r="AV11" s="70"/>
      <c r="AW11" s="70"/>
      <c r="AX11" s="70"/>
      <c r="AY11" s="70"/>
      <c r="AZ11" s="70"/>
      <c r="BA11" s="70"/>
      <c r="BB11" s="70"/>
      <c r="BC11" s="70"/>
      <c r="BD11" s="70"/>
      <c r="BE11" s="70"/>
    </row>
    <row r="12" spans="2:72" ht="30" thickTop="1" thickBot="1">
      <c r="B12" s="140"/>
      <c r="C12" s="142"/>
      <c r="D12" s="86" t="s">
        <v>1024</v>
      </c>
      <c r="E12" s="86" t="s">
        <v>1050</v>
      </c>
      <c r="F12" s="70"/>
      <c r="G12" s="69"/>
      <c r="H12" s="69"/>
      <c r="I12" s="69"/>
      <c r="J12" s="69"/>
      <c r="K12" s="69"/>
      <c r="L12" s="69"/>
      <c r="M12" s="69"/>
      <c r="N12" s="69"/>
      <c r="O12" s="69"/>
      <c r="P12" s="69"/>
      <c r="Q12" s="69"/>
      <c r="R12" s="69"/>
      <c r="S12" s="69"/>
      <c r="T12" s="69"/>
      <c r="U12" s="69"/>
      <c r="V12" s="69"/>
      <c r="W12" s="69"/>
      <c r="X12" s="69"/>
      <c r="Y12" s="69"/>
      <c r="Z12" s="69"/>
      <c r="AA12" s="69"/>
      <c r="AB12" s="69"/>
      <c r="AC12" s="69"/>
      <c r="AD12" s="69"/>
      <c r="AE12" s="69"/>
      <c r="AF12" s="69"/>
      <c r="AG12" s="69"/>
      <c r="AH12" s="69"/>
      <c r="AI12" s="69"/>
      <c r="AJ12" s="69"/>
      <c r="AK12" s="69"/>
      <c r="AL12" s="69"/>
      <c r="AM12" s="69"/>
      <c r="AN12" s="69"/>
      <c r="AO12" s="69"/>
      <c r="AP12" s="69"/>
      <c r="AQ12" s="69"/>
      <c r="AR12" s="69"/>
      <c r="AS12" s="69"/>
      <c r="AT12" s="69"/>
      <c r="AU12" s="69"/>
      <c r="AV12" s="69"/>
      <c r="AW12" s="69"/>
      <c r="AX12" s="69"/>
      <c r="AY12" s="69"/>
      <c r="AZ12" s="69"/>
      <c r="BA12" s="69"/>
      <c r="BB12" s="69"/>
      <c r="BC12" s="69"/>
      <c r="BD12" s="69"/>
      <c r="BE12" s="69"/>
    </row>
    <row r="13" spans="2:72" ht="56.4" thickTop="1" thickBot="1">
      <c r="B13" s="139">
        <v>2</v>
      </c>
      <c r="C13" s="141" t="s">
        <v>1020</v>
      </c>
      <c r="D13" s="87" t="s">
        <v>1025</v>
      </c>
      <c r="E13" s="87" t="s">
        <v>1051</v>
      </c>
      <c r="F13" s="70"/>
      <c r="G13" s="70"/>
      <c r="H13" s="70"/>
      <c r="I13" s="70"/>
      <c r="J13" s="70"/>
      <c r="K13" s="70"/>
      <c r="L13" s="70"/>
      <c r="M13" s="70"/>
      <c r="N13" s="69"/>
      <c r="O13" s="69"/>
      <c r="P13" s="69"/>
      <c r="Q13" s="69"/>
      <c r="R13" s="69"/>
      <c r="S13" s="69"/>
      <c r="T13" s="69"/>
      <c r="U13" s="69"/>
      <c r="V13" s="69"/>
      <c r="W13" s="69"/>
      <c r="X13" s="69"/>
      <c r="Y13" s="69"/>
      <c r="Z13" s="70"/>
      <c r="AA13" s="70"/>
      <c r="AB13" s="70"/>
      <c r="AC13" s="70"/>
      <c r="AD13" s="70"/>
      <c r="AE13" s="70"/>
      <c r="AF13" s="70"/>
      <c r="AG13" s="70"/>
      <c r="AH13" s="70"/>
      <c r="AI13" s="70"/>
      <c r="AJ13" s="70"/>
      <c r="AK13" s="70"/>
      <c r="AL13" s="70"/>
      <c r="AM13" s="70"/>
      <c r="AN13" s="70"/>
      <c r="AO13" s="70"/>
      <c r="AP13" s="70"/>
      <c r="AQ13" s="70"/>
      <c r="AR13" s="70"/>
      <c r="AS13" s="70"/>
      <c r="AT13" s="70"/>
      <c r="AU13" s="70"/>
      <c r="AV13" s="70"/>
      <c r="AW13" s="70"/>
      <c r="AX13" s="70"/>
      <c r="AY13" s="70"/>
      <c r="AZ13" s="70"/>
      <c r="BA13" s="70"/>
      <c r="BB13" s="70"/>
      <c r="BC13" s="70"/>
      <c r="BD13" s="70"/>
      <c r="BE13" s="70"/>
    </row>
    <row r="14" spans="2:72" ht="28.8" thickTop="1" thickBot="1">
      <c r="B14" s="140"/>
      <c r="C14" s="142"/>
      <c r="D14" s="87" t="s">
        <v>1026</v>
      </c>
      <c r="E14" s="87" t="s">
        <v>1052</v>
      </c>
      <c r="F14" s="70"/>
      <c r="G14" s="69"/>
      <c r="H14" s="69"/>
      <c r="I14" s="69"/>
      <c r="J14" s="69"/>
      <c r="K14" s="69"/>
      <c r="L14" s="69"/>
      <c r="M14" s="69"/>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row>
    <row r="15" spans="2:72" ht="28.8" thickTop="1" thickBot="1">
      <c r="B15" s="140"/>
      <c r="C15" s="142"/>
      <c r="D15" s="87" t="s">
        <v>1027</v>
      </c>
      <c r="E15" s="87" t="s">
        <v>1053</v>
      </c>
      <c r="F15" s="70"/>
      <c r="G15" s="70"/>
      <c r="H15" s="70"/>
      <c r="I15" s="70"/>
      <c r="J15" s="70"/>
      <c r="K15" s="70"/>
      <c r="L15" s="70"/>
      <c r="M15" s="70"/>
      <c r="N15" s="70"/>
      <c r="O15" s="70"/>
      <c r="P15" s="70"/>
      <c r="Q15" s="70"/>
      <c r="R15" s="70"/>
      <c r="S15" s="70"/>
      <c r="T15" s="70"/>
      <c r="U15" s="70"/>
      <c r="V15" s="70"/>
      <c r="W15" s="70"/>
      <c r="X15" s="70"/>
      <c r="Y15" s="70"/>
      <c r="Z15" s="69"/>
      <c r="AA15" s="69"/>
      <c r="AB15" s="69"/>
      <c r="AC15" s="69"/>
      <c r="AD15" s="69"/>
      <c r="AE15" s="69"/>
      <c r="AF15" s="69"/>
      <c r="AG15" s="69"/>
      <c r="AH15" s="70"/>
      <c r="AI15" s="70"/>
      <c r="AJ15" s="70"/>
      <c r="AK15" s="70"/>
      <c r="AL15" s="70"/>
      <c r="AM15" s="70"/>
      <c r="AN15" s="70"/>
      <c r="AO15" s="70"/>
      <c r="AP15" s="70"/>
      <c r="AQ15" s="70"/>
      <c r="AR15" s="70"/>
      <c r="AS15" s="70"/>
      <c r="AT15" s="70"/>
      <c r="AU15" s="70"/>
      <c r="AV15" s="70"/>
      <c r="AW15" s="70"/>
      <c r="AX15" s="70"/>
      <c r="AY15" s="70"/>
      <c r="AZ15" s="70"/>
      <c r="BA15" s="70"/>
      <c r="BB15" s="70"/>
      <c r="BC15" s="70"/>
      <c r="BD15" s="70"/>
      <c r="BE15" s="70"/>
    </row>
    <row r="16" spans="2:72" ht="30" thickTop="1" thickBot="1">
      <c r="B16" s="140"/>
      <c r="C16" s="142"/>
      <c r="D16" s="86" t="s">
        <v>1024</v>
      </c>
      <c r="E16" s="86" t="s">
        <v>1054</v>
      </c>
      <c r="F16" s="70"/>
      <c r="G16" s="69"/>
      <c r="H16" s="69"/>
      <c r="I16" s="69"/>
      <c r="J16" s="69"/>
      <c r="K16" s="69"/>
      <c r="L16" s="69"/>
      <c r="M16" s="69"/>
      <c r="N16" s="69"/>
      <c r="O16" s="69"/>
      <c r="P16" s="69"/>
      <c r="Q16" s="69"/>
      <c r="R16" s="69"/>
      <c r="S16" s="69"/>
      <c r="T16" s="69"/>
      <c r="U16" s="69"/>
      <c r="V16" s="69"/>
      <c r="W16" s="69"/>
      <c r="X16" s="69"/>
      <c r="Y16" s="69"/>
      <c r="Z16" s="69"/>
      <c r="AA16" s="69"/>
      <c r="AB16" s="69"/>
      <c r="AC16" s="69"/>
      <c r="AD16" s="69"/>
      <c r="AE16" s="69"/>
      <c r="AF16" s="69"/>
      <c r="AG16" s="69"/>
      <c r="AH16" s="69"/>
      <c r="AI16" s="69"/>
      <c r="AJ16" s="69"/>
      <c r="AK16" s="69"/>
      <c r="AL16" s="69"/>
      <c r="AM16" s="69"/>
      <c r="AN16" s="69"/>
      <c r="AO16" s="69"/>
      <c r="AP16" s="69"/>
      <c r="AQ16" s="69"/>
      <c r="AR16" s="69"/>
      <c r="AS16" s="69"/>
      <c r="AT16" s="69"/>
      <c r="AU16" s="69"/>
      <c r="AV16" s="69"/>
      <c r="AW16" s="69"/>
      <c r="AX16" s="69"/>
      <c r="AY16" s="69"/>
      <c r="AZ16" s="69"/>
      <c r="BA16" s="69"/>
      <c r="BB16" s="69"/>
      <c r="BC16" s="69"/>
      <c r="BD16" s="69"/>
      <c r="BE16" s="69"/>
    </row>
    <row r="17" spans="2:57" ht="28.8" thickTop="1" thickBot="1">
      <c r="B17" s="139">
        <v>3</v>
      </c>
      <c r="C17" s="141" t="s">
        <v>816</v>
      </c>
      <c r="D17" s="87" t="s">
        <v>521</v>
      </c>
      <c r="E17" s="87" t="s">
        <v>1055</v>
      </c>
      <c r="F17" s="70"/>
      <c r="G17" s="69"/>
      <c r="H17" s="69"/>
      <c r="I17" s="69"/>
      <c r="J17" s="69"/>
      <c r="K17" s="69"/>
      <c r="L17" s="69"/>
      <c r="M17" s="69"/>
      <c r="N17" s="70"/>
      <c r="O17" s="70"/>
      <c r="P17" s="70"/>
      <c r="Q17" s="70"/>
      <c r="R17" s="70"/>
      <c r="S17" s="70"/>
      <c r="T17" s="70"/>
      <c r="U17" s="70"/>
      <c r="V17" s="70"/>
      <c r="W17" s="70"/>
      <c r="X17" s="70"/>
      <c r="Y17" s="70"/>
      <c r="Z17" s="70"/>
      <c r="AA17" s="70"/>
      <c r="AB17" s="70"/>
      <c r="AC17" s="70"/>
      <c r="AD17" s="70"/>
      <c r="AE17" s="70"/>
      <c r="AF17" s="70"/>
      <c r="AG17" s="70"/>
      <c r="AH17" s="70"/>
      <c r="AI17" s="70"/>
      <c r="AJ17" s="70"/>
      <c r="AK17" s="70"/>
      <c r="AL17" s="70"/>
      <c r="AM17" s="70"/>
      <c r="AN17" s="70"/>
      <c r="AO17" s="70"/>
      <c r="AP17" s="70"/>
      <c r="AQ17" s="70"/>
      <c r="AR17" s="70"/>
      <c r="AS17" s="70"/>
      <c r="AT17" s="70"/>
      <c r="AU17" s="70"/>
      <c r="AV17" s="70"/>
      <c r="AW17" s="70"/>
      <c r="AX17" s="70"/>
      <c r="AY17" s="70"/>
      <c r="AZ17" s="70"/>
      <c r="BA17" s="70"/>
      <c r="BB17" s="70"/>
      <c r="BC17" s="70"/>
      <c r="BD17" s="70"/>
      <c r="BE17" s="70"/>
    </row>
    <row r="18" spans="2:57" ht="28.8" thickTop="1" thickBot="1">
      <c r="B18" s="140"/>
      <c r="C18" s="142"/>
      <c r="D18" s="87" t="s">
        <v>1030</v>
      </c>
      <c r="E18" s="87" t="s">
        <v>1056</v>
      </c>
      <c r="F18" s="70"/>
      <c r="G18" s="70"/>
      <c r="H18" s="70"/>
      <c r="I18" s="70"/>
      <c r="J18" s="70"/>
      <c r="K18" s="70"/>
      <c r="L18" s="70"/>
      <c r="M18" s="70"/>
      <c r="N18" s="69"/>
      <c r="O18" s="69"/>
      <c r="P18" s="69"/>
      <c r="Q18" s="69"/>
      <c r="R18" s="69"/>
      <c r="S18" s="69"/>
      <c r="T18" s="69"/>
      <c r="U18" s="69"/>
      <c r="V18" s="69"/>
      <c r="W18" s="69"/>
      <c r="X18" s="69"/>
      <c r="Y18" s="69"/>
      <c r="Z18" s="70"/>
      <c r="AA18" s="70"/>
      <c r="AB18" s="70"/>
      <c r="AC18" s="70"/>
      <c r="AD18" s="70"/>
      <c r="AE18" s="70"/>
      <c r="AF18" s="70"/>
      <c r="AG18" s="70"/>
      <c r="AH18" s="70"/>
      <c r="AI18" s="70"/>
      <c r="AJ18" s="70"/>
      <c r="AK18" s="70"/>
      <c r="AL18" s="70"/>
      <c r="AM18" s="70"/>
      <c r="AN18" s="70"/>
      <c r="AO18" s="70"/>
      <c r="AP18" s="70"/>
      <c r="AQ18" s="70"/>
      <c r="AR18" s="70"/>
      <c r="AS18" s="70"/>
      <c r="AT18" s="70"/>
      <c r="AU18" s="70"/>
      <c r="AV18" s="70"/>
      <c r="AW18" s="70"/>
      <c r="AX18" s="70"/>
      <c r="AY18" s="70"/>
      <c r="AZ18" s="70"/>
      <c r="BA18" s="70"/>
      <c r="BB18" s="70"/>
      <c r="BC18" s="70"/>
      <c r="BD18" s="70"/>
      <c r="BE18" s="70"/>
    </row>
    <row r="19" spans="2:57" ht="30" thickTop="1" thickBot="1">
      <c r="B19" s="140"/>
      <c r="C19" s="142"/>
      <c r="D19" s="87" t="s">
        <v>1024</v>
      </c>
      <c r="E19" s="86" t="s">
        <v>1058</v>
      </c>
      <c r="F19" s="70"/>
      <c r="G19" s="69"/>
      <c r="H19" s="69"/>
      <c r="I19" s="69"/>
      <c r="J19" s="69"/>
      <c r="K19" s="69"/>
      <c r="L19" s="69"/>
      <c r="M19" s="69"/>
      <c r="N19" s="69"/>
      <c r="O19" s="69"/>
      <c r="P19" s="69"/>
      <c r="Q19" s="69"/>
      <c r="R19" s="69"/>
      <c r="S19" s="69"/>
      <c r="T19" s="69"/>
      <c r="U19" s="69"/>
      <c r="V19" s="69"/>
      <c r="W19" s="69"/>
      <c r="X19" s="69"/>
      <c r="Y19" s="69"/>
      <c r="Z19" s="69"/>
      <c r="AA19" s="69"/>
      <c r="AB19" s="69"/>
      <c r="AC19" s="69"/>
      <c r="AD19" s="69"/>
      <c r="AE19" s="69"/>
      <c r="AF19" s="69"/>
      <c r="AG19" s="69"/>
      <c r="AH19" s="69"/>
      <c r="AI19" s="69"/>
      <c r="AJ19" s="69"/>
      <c r="AK19" s="69"/>
      <c r="AL19" s="69"/>
      <c r="AM19" s="69"/>
      <c r="AN19" s="69"/>
      <c r="AO19" s="69"/>
      <c r="AP19" s="69"/>
      <c r="AQ19" s="69"/>
      <c r="AR19" s="69"/>
      <c r="AS19" s="69"/>
      <c r="AT19" s="69"/>
      <c r="AU19" s="69"/>
      <c r="AV19" s="69"/>
      <c r="AW19" s="69"/>
      <c r="AX19" s="69"/>
      <c r="AY19" s="69"/>
      <c r="AZ19" s="69"/>
      <c r="BA19" s="69"/>
      <c r="BB19" s="69"/>
      <c r="BC19" s="69"/>
      <c r="BD19" s="69"/>
      <c r="BE19" s="69"/>
    </row>
    <row r="20" spans="2:57" ht="28.8" thickTop="1" thickBot="1">
      <c r="B20" s="139">
        <v>4</v>
      </c>
      <c r="C20" s="141" t="s">
        <v>817</v>
      </c>
      <c r="D20" s="87" t="s">
        <v>520</v>
      </c>
      <c r="E20" s="87" t="s">
        <v>1059</v>
      </c>
      <c r="F20" s="70"/>
      <c r="G20" s="70"/>
      <c r="H20" s="70"/>
      <c r="I20" s="70"/>
      <c r="J20" s="70"/>
      <c r="K20" s="70"/>
      <c r="L20" s="70"/>
      <c r="M20" s="70"/>
      <c r="N20" s="70"/>
      <c r="O20" s="70"/>
      <c r="P20" s="70"/>
      <c r="Q20" s="70"/>
      <c r="R20" s="70"/>
      <c r="S20" s="70"/>
      <c r="T20" s="70"/>
      <c r="U20" s="70"/>
      <c r="V20" s="70"/>
      <c r="W20" s="70"/>
      <c r="X20" s="70"/>
      <c r="Y20" s="70"/>
      <c r="Z20" s="70"/>
      <c r="AA20" s="70"/>
      <c r="AB20" s="70"/>
      <c r="AC20" s="70"/>
      <c r="AD20" s="70"/>
      <c r="AE20" s="70"/>
      <c r="AF20" s="70"/>
      <c r="AG20" s="70"/>
      <c r="AH20" s="70"/>
      <c r="AI20" s="69"/>
      <c r="AJ20" s="69"/>
      <c r="AK20" s="69"/>
      <c r="AL20" s="69"/>
      <c r="AM20" s="69"/>
      <c r="AN20" s="69"/>
      <c r="AO20" s="69"/>
      <c r="AP20" s="69"/>
      <c r="AQ20" s="69"/>
      <c r="AR20" s="69"/>
      <c r="AS20" s="69"/>
      <c r="AT20" s="69"/>
      <c r="AU20" s="69"/>
      <c r="AV20" s="69"/>
      <c r="AW20" s="69"/>
      <c r="AX20" s="69"/>
      <c r="AY20" s="70"/>
      <c r="AZ20" s="70"/>
      <c r="BA20" s="70"/>
      <c r="BB20" s="70"/>
      <c r="BC20" s="70"/>
      <c r="BD20" s="70"/>
      <c r="BE20" s="70"/>
    </row>
    <row r="21" spans="2:57" ht="16.8" thickTop="1" thickBot="1">
      <c r="B21" s="140"/>
      <c r="C21" s="142"/>
      <c r="D21" s="87" t="s">
        <v>523</v>
      </c>
      <c r="E21" s="87" t="s">
        <v>1060</v>
      </c>
      <c r="F21" s="70"/>
      <c r="G21" s="70"/>
      <c r="H21" s="70"/>
      <c r="I21" s="70"/>
      <c r="J21" s="70"/>
      <c r="K21" s="70"/>
      <c r="L21" s="70"/>
      <c r="M21" s="70"/>
      <c r="N21" s="70"/>
      <c r="O21" s="70"/>
      <c r="P21" s="70"/>
      <c r="Q21" s="70"/>
      <c r="R21" s="70"/>
      <c r="S21" s="70"/>
      <c r="T21" s="70"/>
      <c r="U21" s="70"/>
      <c r="V21" s="70"/>
      <c r="W21" s="70"/>
      <c r="X21" s="70"/>
      <c r="Y21" s="70"/>
      <c r="Z21" s="70"/>
      <c r="AA21" s="70"/>
      <c r="AB21" s="70"/>
      <c r="AC21" s="70"/>
      <c r="AD21" s="70"/>
      <c r="AE21" s="70"/>
      <c r="AF21" s="70"/>
      <c r="AG21" s="70"/>
      <c r="AH21" s="70"/>
      <c r="AI21" s="70"/>
      <c r="AJ21" s="70"/>
      <c r="AK21" s="70"/>
      <c r="AL21" s="70"/>
      <c r="AM21" s="70"/>
      <c r="AN21" s="70"/>
      <c r="AO21" s="70"/>
      <c r="AP21" s="70"/>
      <c r="AQ21" s="70"/>
      <c r="AR21" s="70"/>
      <c r="AS21" s="70"/>
      <c r="AT21" s="70"/>
      <c r="AU21" s="70"/>
      <c r="AV21" s="70"/>
      <c r="AW21" s="70"/>
      <c r="AX21" s="70"/>
      <c r="AY21" s="69"/>
      <c r="AZ21" s="69"/>
      <c r="BA21" s="69"/>
      <c r="BB21" s="69"/>
      <c r="BC21" s="70"/>
      <c r="BD21" s="70"/>
      <c r="BE21" s="70"/>
    </row>
    <row r="22" spans="2:57" ht="30" thickTop="1" thickBot="1">
      <c r="B22" s="143"/>
      <c r="C22" s="144"/>
      <c r="D22" s="86" t="s">
        <v>1024</v>
      </c>
      <c r="E22" s="86" t="s">
        <v>1057</v>
      </c>
      <c r="F22" s="70"/>
      <c r="G22" s="69"/>
      <c r="H22" s="69"/>
      <c r="I22" s="69"/>
      <c r="J22" s="69"/>
      <c r="K22" s="69"/>
      <c r="L22" s="69"/>
      <c r="M22" s="69"/>
      <c r="N22" s="69"/>
      <c r="O22" s="69"/>
      <c r="P22" s="69"/>
      <c r="Q22" s="69"/>
      <c r="R22" s="69"/>
      <c r="S22" s="69"/>
      <c r="T22" s="69"/>
      <c r="U22" s="69"/>
      <c r="V22" s="69"/>
      <c r="W22" s="69"/>
      <c r="X22" s="69"/>
      <c r="Y22" s="69"/>
      <c r="Z22" s="69"/>
      <c r="AA22" s="69"/>
      <c r="AB22" s="69"/>
      <c r="AC22" s="69"/>
      <c r="AD22" s="69"/>
      <c r="AE22" s="69"/>
      <c r="AF22" s="69"/>
      <c r="AG22" s="69"/>
      <c r="AH22" s="69"/>
      <c r="AI22" s="69"/>
      <c r="AJ22" s="69"/>
      <c r="AK22" s="69"/>
      <c r="AL22" s="69"/>
      <c r="AM22" s="69"/>
      <c r="AN22" s="69"/>
      <c r="AO22" s="69"/>
      <c r="AP22" s="69"/>
      <c r="AQ22" s="69"/>
      <c r="AR22" s="69"/>
      <c r="AS22" s="69"/>
      <c r="AT22" s="69"/>
      <c r="AU22" s="69"/>
      <c r="AV22" s="69"/>
      <c r="AW22" s="69"/>
      <c r="AX22" s="69"/>
      <c r="AY22" s="69"/>
      <c r="AZ22" s="69"/>
      <c r="BA22" s="69"/>
      <c r="BB22" s="69"/>
      <c r="BC22" s="69"/>
      <c r="BD22" s="69"/>
      <c r="BE22" s="69"/>
    </row>
    <row r="23" spans="2:57" ht="15" thickTop="1"/>
  </sheetData>
  <mergeCells count="23">
    <mergeCell ref="AT5:AW5"/>
    <mergeCell ref="AX5:BA5"/>
    <mergeCell ref="Z5:AC5"/>
    <mergeCell ref="AD5:AG5"/>
    <mergeCell ref="AH5:AK5"/>
    <mergeCell ref="AL5:AO5"/>
    <mergeCell ref="AP5:AS5"/>
    <mergeCell ref="AI4:BE4"/>
    <mergeCell ref="F4:AG4"/>
    <mergeCell ref="B17:B19"/>
    <mergeCell ref="C17:C19"/>
    <mergeCell ref="B20:B22"/>
    <mergeCell ref="C20:C22"/>
    <mergeCell ref="B6:B12"/>
    <mergeCell ref="C6:C12"/>
    <mergeCell ref="B13:B16"/>
    <mergeCell ref="C13:C16"/>
    <mergeCell ref="BB5:BE5"/>
    <mergeCell ref="F5:I5"/>
    <mergeCell ref="J5:M5"/>
    <mergeCell ref="N5:Q5"/>
    <mergeCell ref="R5:U5"/>
    <mergeCell ref="V5:Y5"/>
  </mergeCells>
  <phoneticPr fontId="37" type="noConversion"/>
  <pageMargins left="0.7" right="0.7" top="0.75" bottom="0.75" header="0.3" footer="0.3"/>
  <pageSetup paperSize="9" scale="67" orientation="landscape" r:id="rId1"/>
  <headerFooter>
    <oddHeader>&amp;C&amp;"Calibri"&amp;12&amp;K27A03BGenel&amp;1#</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6</vt:i4>
      </vt:variant>
      <vt:variant>
        <vt:lpstr>Adlandırılmış Aralıklar</vt:lpstr>
      </vt:variant>
      <vt:variant>
        <vt:i4>10</vt:i4>
      </vt:variant>
    </vt:vector>
  </HeadingPairs>
  <TitlesOfParts>
    <vt:vector size="16" baseType="lpstr">
      <vt:lpstr>İCMAL</vt:lpstr>
      <vt:lpstr>SAKARYA</vt:lpstr>
      <vt:lpstr>KOCAELİ</vt:lpstr>
      <vt:lpstr>BOLU </vt:lpstr>
      <vt:lpstr> DÜZCE </vt:lpstr>
      <vt:lpstr>Zaman Planı</vt:lpstr>
      <vt:lpstr>' DÜZCE '!Yazdırma_Alanı</vt:lpstr>
      <vt:lpstr>'BOLU '!Yazdırma_Alanı</vt:lpstr>
      <vt:lpstr>İCMAL!Yazdırma_Alanı</vt:lpstr>
      <vt:lpstr>KOCAELİ!Yazdırma_Alanı</vt:lpstr>
      <vt:lpstr>SAKARYA!Yazdırma_Alanı</vt:lpstr>
      <vt:lpstr>'Zaman Planı'!Yazdırma_Alanı</vt:lpstr>
      <vt:lpstr>' DÜZCE '!Yazdırma_Başlıkları</vt:lpstr>
      <vt:lpstr>'BOLU '!Yazdırma_Başlıkları</vt:lpstr>
      <vt:lpstr>KOCAELİ!Yazdırma_Başlıkları</vt:lpstr>
      <vt:lpstr>SAKARYA!Yazdırma_Başlıkları</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2006-09-26T09:04:32Z</dcterms:created>
  <dcterms:modified xsi:type="dcterms:W3CDTF">2023-05-16T05:43:01Z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1eabcb5-00e4-403a-8705-489822179bfa_Enabled">
    <vt:lpwstr>true</vt:lpwstr>
  </property>
  <property fmtid="{D5CDD505-2E9C-101B-9397-08002B2CF9AE}" pid="3" name="MSIP_Label_f1eabcb5-00e4-403a-8705-489822179bfa_SetDate">
    <vt:lpwstr>2023-05-12T13:29:28Z</vt:lpwstr>
  </property>
  <property fmtid="{D5CDD505-2E9C-101B-9397-08002B2CF9AE}" pid="4" name="MSIP_Label_f1eabcb5-00e4-403a-8705-489822179bfa_Method">
    <vt:lpwstr>Privileged</vt:lpwstr>
  </property>
  <property fmtid="{D5CDD505-2E9C-101B-9397-08002B2CF9AE}" pid="5" name="MSIP_Label_f1eabcb5-00e4-403a-8705-489822179bfa_Name">
    <vt:lpwstr>Genel</vt:lpwstr>
  </property>
  <property fmtid="{D5CDD505-2E9C-101B-9397-08002B2CF9AE}" pid="6" name="MSIP_Label_f1eabcb5-00e4-403a-8705-489822179bfa_SiteId">
    <vt:lpwstr>a847a8ee-5a77-45b9-8ed6-8341eb0d0c7d</vt:lpwstr>
  </property>
  <property fmtid="{D5CDD505-2E9C-101B-9397-08002B2CF9AE}" pid="7" name="MSIP_Label_f1eabcb5-00e4-403a-8705-489822179bfa_ActionId">
    <vt:lpwstr>3fb02775-1db9-4eb3-88a9-b71bd6a606c3</vt:lpwstr>
  </property>
  <property fmtid="{D5CDD505-2E9C-101B-9397-08002B2CF9AE}" pid="8" name="MSIP_Label_f1eabcb5-00e4-403a-8705-489822179bfa_ContentBits">
    <vt:lpwstr>1</vt:lpwstr>
  </property>
</Properties>
</file>