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yza.yildirim\Desktop\pandemi dönemi bilgisayardaki veriler\tk  ebis için cem bey den alınan\Yeni klasör\çalışma 2016\Yeni klasör\"/>
    </mc:Choice>
  </mc:AlternateContent>
  <workbookProtection workbookPassword="CF2D" lockStructure="1"/>
  <bookViews>
    <workbookView xWindow="0" yWindow="-15" windowWidth="19440" windowHeight="13425"/>
  </bookViews>
  <sheets>
    <sheet name="EPF-04-D" sheetId="1" r:id="rId1"/>
    <sheet name="EPF-05" sheetId="2" r:id="rId2"/>
  </sheets>
  <calcPr calcId="162913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11" i="1"/>
  <c r="B17" i="2"/>
  <c r="B13" i="2"/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<sst xmlns="http://schemas.openxmlformats.org/spreadsheetml/2006/main" count="51" uniqueCount="41">
  <si>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</si>
  <si>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</si>
  <si>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</si>
  <si>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</si>
  <si>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</si>
  <si>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</si>
  <si>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</si>
  <si>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</si>
  <si>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</si>
  <si>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</si>
  <si>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</si>
  <si>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</si>
  <si>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</si>
  <si>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</si>
  <si>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</si>
  <si>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</si>
  <si>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</si>
  <si>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</si>
  <si>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</si>
  <si>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</si>
  <si>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</si>
  <si>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</si>
  <si>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</si>
  <si>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</si>
  <si>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</si>
  <si>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</si>
  <si>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</si>
  <si>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</si>
  <si>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</si>
  <si>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</si>
  <si>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</si>
  <si>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</si>
  <si>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</si>
  <si>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</si>
  <si>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</si>
  <si>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</si>
  <si>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</si>
  <si>
    <t>ED/101-23/030</t>
  </si>
  <si>
    <t>7400043797</t>
  </si>
  <si>
    <t>SAKARYA ELEKTRİK DAĞITIM ANONİM ŞİRKETİ</t>
  </si>
  <si>
    <t>SAKARYA ELEKTRİK DAĞITIM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</si>
</sst>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topLeftCell="A4" workbookViewId="0">
      <selection activeCell="I10" sqref="I10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48" t="s">
        <v>0</v>
      </c>
      <c r="B1" s="49"/>
      <c r="C1" s="49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0" t="s">
        <v>25</v>
      </c>
      <c r="C2" s="50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1" t="s">
        <v>26</v>
      </c>
      <c r="C3" s="51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0">
        <v>2</v>
      </c>
      <c r="C4" s="50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46" t="s">
        <v>37</v>
      </c>
      <c r="C5" s="46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46" t="s">
        <v>38</v>
      </c>
      <c r="C6" s="46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46" t="s">
        <v>39</v>
      </c>
      <c r="C7" s="46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47">
        <v>2016</v>
      </c>
      <c r="C8" s="47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39">
        <v>2618</v>
      </c>
      <c r="C11" s="40">
        <f>B11-D11</f>
        <v>2246</v>
      </c>
      <c r="D11" s="41">
        <v>372</v>
      </c>
      <c r="E11" s="45">
        <f>(100*(D11/B11))</f>
        <v>14.209320091673034</v>
      </c>
    </row>
    <row r="12" spans="1:11" ht="15" x14ac:dyDescent="0.25">
      <c r="A12" s="20" t="s">
        <v>14</v>
      </c>
      <c r="B12" s="39">
        <v>20792</v>
      </c>
      <c r="C12" s="45">
        <f t="shared" ref="C12:C23" si="0">B12-D12</f>
        <v>19774</v>
      </c>
      <c r="D12" s="41">
        <v>1018</v>
      </c>
      <c r="E12" s="45">
        <f t="shared" ref="E12:E23" si="1">(100*(D12/B12))</f>
        <v>4.8961138899576762</v>
      </c>
    </row>
    <row r="13" spans="1:11" ht="15" x14ac:dyDescent="0.25">
      <c r="A13" s="20" t="s">
        <v>15</v>
      </c>
      <c r="B13" s="39">
        <v>28865</v>
      </c>
      <c r="C13" s="45">
        <f t="shared" si="0"/>
        <v>28843</v>
      </c>
      <c r="D13" s="41">
        <v>22</v>
      </c>
      <c r="E13" s="45">
        <f t="shared" si="1"/>
        <v>7.6216871643859346E-2</v>
      </c>
    </row>
    <row r="14" spans="1:11" ht="15" x14ac:dyDescent="0.25">
      <c r="A14" s="20" t="s">
        <v>16</v>
      </c>
      <c r="B14" s="39">
        <v>0</v>
      </c>
      <c r="C14" s="45">
        <f t="shared" si="0"/>
        <v>0</v>
      </c>
      <c r="D14" s="41">
        <v>0</v>
      </c>
      <c r="E14" s="45" t="e">
        <f t="shared" si="1"/>
        <v>#DIV/0!</v>
      </c>
    </row>
    <row r="15" spans="1:11" ht="15" x14ac:dyDescent="0.25">
      <c r="A15" s="20" t="s">
        <v>17</v>
      </c>
      <c r="B15" s="39">
        <v>6898</v>
      </c>
      <c r="C15" s="45">
        <f t="shared" si="0"/>
        <v>6898</v>
      </c>
      <c r="D15" s="41">
        <v>0</v>
      </c>
      <c r="E15" s="45">
        <f t="shared" si="1"/>
        <v>0</v>
      </c>
    </row>
    <row r="16" spans="1:11" ht="15" x14ac:dyDescent="0.25">
      <c r="A16" s="20" t="s">
        <v>18</v>
      </c>
      <c r="B16" s="39">
        <v>0</v>
      </c>
      <c r="C16" s="45">
        <f t="shared" si="0"/>
        <v>0</v>
      </c>
      <c r="D16" s="41">
        <v>0</v>
      </c>
      <c r="E16" s="45" t="e">
        <f t="shared" si="1"/>
        <v>#DIV/0!</v>
      </c>
    </row>
    <row r="17" spans="1:6" ht="15" x14ac:dyDescent="0.25">
      <c r="A17" s="20" t="s">
        <v>19</v>
      </c>
      <c r="B17" s="39">
        <v>0</v>
      </c>
      <c r="C17" s="45">
        <f t="shared" si="0"/>
        <v>0</v>
      </c>
      <c r="D17" s="41">
        <v>0</v>
      </c>
      <c r="E17" s="45" t="e">
        <f t="shared" si="1"/>
        <v>#DIV/0!</v>
      </c>
    </row>
    <row r="18" spans="1:6" ht="15" x14ac:dyDescent="0.25">
      <c r="A18" s="21" t="s">
        <v>20</v>
      </c>
      <c r="B18" s="39">
        <v>47999</v>
      </c>
      <c r="C18" s="45">
        <f t="shared" si="0"/>
        <v>47362</v>
      </c>
      <c r="D18" s="41">
        <v>637</v>
      </c>
      <c r="E18" s="45">
        <f t="shared" si="1"/>
        <v>1.3271109814787807</v>
      </c>
    </row>
    <row r="19" spans="1:6" ht="15" x14ac:dyDescent="0.25">
      <c r="A19" s="21" t="s">
        <v>21</v>
      </c>
      <c r="B19" s="39">
        <v>425111</v>
      </c>
      <c r="C19" s="45">
        <f t="shared" si="0"/>
        <v>424971</v>
      </c>
      <c r="D19" s="41">
        <v>140</v>
      </c>
      <c r="E19" s="45">
        <f t="shared" si="1"/>
        <v>3.2932575256815283E-2</v>
      </c>
    </row>
    <row r="20" spans="1:6" ht="15" x14ac:dyDescent="0.25">
      <c r="A20" s="21" t="s">
        <v>22</v>
      </c>
      <c r="B20" s="39">
        <v>0</v>
      </c>
      <c r="C20" s="45">
        <f t="shared" si="0"/>
        <v>0</v>
      </c>
      <c r="D20" s="41">
        <v>0</v>
      </c>
      <c r="E20" s="45" t="e">
        <f t="shared" si="1"/>
        <v>#DIV/0!</v>
      </c>
    </row>
    <row r="21" spans="1:6" ht="15" x14ac:dyDescent="0.25">
      <c r="A21" s="21" t="s">
        <v>23</v>
      </c>
      <c r="B21" s="39">
        <v>1856</v>
      </c>
      <c r="C21" s="45">
        <f t="shared" si="0"/>
        <v>1854</v>
      </c>
      <c r="D21" s="41">
        <v>2</v>
      </c>
      <c r="E21" s="45">
        <f t="shared" si="1"/>
        <v>0.10775862068965517</v>
      </c>
    </row>
    <row r="22" spans="1:6" ht="15" x14ac:dyDescent="0.25">
      <c r="A22" s="21" t="s">
        <v>24</v>
      </c>
      <c r="B22" s="39">
        <v>568</v>
      </c>
      <c r="C22" s="45">
        <f t="shared" si="0"/>
        <v>568</v>
      </c>
      <c r="D22" s="41">
        <v>0</v>
      </c>
      <c r="E22" s="45">
        <f t="shared" si="1"/>
        <v>0</v>
      </c>
    </row>
    <row r="23" spans="1:6" ht="15" x14ac:dyDescent="0.25">
      <c r="A23" s="37">
        <v>10</v>
      </c>
      <c r="B23" s="38">
        <v>7331</v>
      </c>
      <c r="C23" s="45">
        <f t="shared" si="0"/>
        <v>7328</v>
      </c>
      <c r="D23" s="38">
        <v>3</v>
      </c>
      <c r="E23" s="45">
        <f t="shared" si="1"/>
        <v>4.0922111580957578E-2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password="CF2D" sheet="1" objects="1" scenarios="1"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2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16" sqref="B16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6" t="s">
        <v>0</v>
      </c>
      <c r="B1" s="57"/>
      <c r="C1" s="57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58" t="s">
        <v>27</v>
      </c>
      <c r="C2" s="58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59" t="s">
        <v>28</v>
      </c>
      <c r="C3" s="59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58">
        <v>2</v>
      </c>
      <c r="C4" s="58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54" t="s">
        <v>37</v>
      </c>
      <c r="C5" s="54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54" t="s">
        <v>38</v>
      </c>
      <c r="C6" s="54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54" t="s">
        <v>40</v>
      </c>
      <c r="C7" s="54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55">
        <v>2016</v>
      </c>
      <c r="C8" s="55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52" t="s">
        <v>30</v>
      </c>
      <c r="C9" s="53"/>
      <c r="K9" s="30"/>
    </row>
    <row r="10" spans="1:11" ht="12.75" customHeight="1" x14ac:dyDescent="0.25">
      <c r="B10" s="31"/>
      <c r="C10" s="31"/>
    </row>
    <row r="11" spans="1:11" x14ac:dyDescent="0.25">
      <c r="A11" s="32" t="s">
        <v>31</v>
      </c>
      <c r="B11" s="42">
        <v>1578224</v>
      </c>
      <c r="C11" s="33"/>
      <c r="D11" s="34"/>
    </row>
    <row r="12" spans="1:11" x14ac:dyDescent="0.25">
      <c r="A12" s="32" t="s">
        <v>32</v>
      </c>
      <c r="B12" s="43">
        <v>10662</v>
      </c>
      <c r="C12" s="33"/>
      <c r="D12" s="34"/>
    </row>
    <row r="13" spans="1:11" x14ac:dyDescent="0.25">
      <c r="A13" s="32" t="s">
        <v>33</v>
      </c>
      <c r="B13" s="44">
        <f>(B12/B11)*100</f>
        <v>0.67556950090734902</v>
      </c>
      <c r="C13" s="33"/>
      <c r="D13" s="35"/>
    </row>
    <row r="14" spans="1:11" ht="12.75" customHeight="1" x14ac:dyDescent="0.25">
      <c r="A14" s="32"/>
      <c r="B14" s="36"/>
      <c r="C14" s="33"/>
      <c r="D14" s="35"/>
    </row>
    <row r="15" spans="1:11" x14ac:dyDescent="0.25">
      <c r="A15" s="32" t="s">
        <v>34</v>
      </c>
      <c r="B15" s="45">
        <v>1386227</v>
      </c>
      <c r="C15" s="31"/>
    </row>
    <row r="16" spans="1:11" ht="25.5" x14ac:dyDescent="0.25">
      <c r="A16" s="32" t="s">
        <v>35</v>
      </c>
      <c r="B16" s="45">
        <v>1094809</v>
      </c>
      <c r="C16" s="31"/>
    </row>
    <row r="17" spans="1:3" x14ac:dyDescent="0.25">
      <c r="A17" s="32" t="s">
        <v>36</v>
      </c>
      <c r="B17" s="45">
        <f>(B16/B15)*100</f>
        <v>78.977613334612585</v>
      </c>
      <c r="C17" s="31"/>
    </row>
  </sheetData>
  <sheetProtection password="CF2D" sheet="1" objects="1" scenarios="1"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1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7">
      <formula1>-9223372036854770000</formula1>
      <formula2>9223372036854770000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3C97A-028B-4AF3-8B00-100021E01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310D03-3C86-43BD-9F75-28E745F09275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95580C-06AE-4D23-9917-A30295F14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Beyza Yildirim</cp:lastModifiedBy>
  <dcterms:created xsi:type="dcterms:W3CDTF">2013-11-11T13:57:12Z</dcterms:created>
  <dcterms:modified xsi:type="dcterms:W3CDTF">2021-01-01T13:32:32Z</dcterms:modified>
</cp:coreProperties>
</file>